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80" windowHeight="7335" tabRatio="634" activeTab="0"/>
  </bookViews>
  <sheets>
    <sheet name="1058" sheetId="1" r:id="rId1"/>
    <sheet name="1158" sheetId="2" r:id="rId2"/>
    <sheet name="1258" sheetId="3" r:id="rId3"/>
    <sheet name="0159" sheetId="4" r:id="rId4"/>
    <sheet name="0259" sheetId="5" r:id="rId5"/>
    <sheet name="0359" sheetId="6" r:id="rId6"/>
    <sheet name="0459" sheetId="7" r:id="rId7"/>
    <sheet name="0559" sheetId="8" r:id="rId8"/>
    <sheet name="0659" sheetId="9" r:id="rId9"/>
    <sheet name="0759" sheetId="10" r:id="rId10"/>
    <sheet name="0859" sheetId="11" r:id="rId11"/>
    <sheet name="0959" sheetId="12" r:id="rId12"/>
    <sheet name="total" sheetId="13" r:id="rId13"/>
    <sheet name="average" sheetId="14" r:id="rId14"/>
  </sheets>
  <definedNames/>
  <calcPr fullCalcOnLoad="1"/>
</workbook>
</file>

<file path=xl/sharedStrings.xml><?xml version="1.0" encoding="utf-8"?>
<sst xmlns="http://schemas.openxmlformats.org/spreadsheetml/2006/main" count="1144" uniqueCount="130">
  <si>
    <t>op_visit</t>
  </si>
  <si>
    <t>visit</t>
  </si>
  <si>
    <t>ratio</t>
  </si>
  <si>
    <t>pcucode</t>
  </si>
  <si>
    <t>hosname</t>
  </si>
  <si>
    <t>pcu</t>
  </si>
  <si>
    <t>hos</t>
  </si>
  <si>
    <t>10015</t>
  </si>
  <si>
    <t>ยะลา บ้านยะลา หมู่ที่ 01,สอ.</t>
  </si>
  <si>
    <t>10016</t>
  </si>
  <si>
    <t>บุดี บ้านบุดี หมู่ที่ 01,สอ.</t>
  </si>
  <si>
    <t>10017</t>
  </si>
  <si>
    <t>บุดี บ้านปารามีแต หมู่ที่ 07,สอ.</t>
  </si>
  <si>
    <t>10018</t>
  </si>
  <si>
    <t>ยุโป บ้านยุโป หมู่ที่ 01,สอ.</t>
  </si>
  <si>
    <t>10019</t>
  </si>
  <si>
    <t>ยุโป บ้านทุ่งยามู หมู่ที่ 04,สอ.</t>
  </si>
  <si>
    <t>10020</t>
  </si>
  <si>
    <t>ลิดล บ้านลิดล หมู่ที่ 01,สอ.</t>
  </si>
  <si>
    <t>10021</t>
  </si>
  <si>
    <t>ท่าสาป บ้านท่าสาป หมู่ที่ 01,สอ.</t>
  </si>
  <si>
    <t>10022</t>
  </si>
  <si>
    <t>ลำใหม่ บ้านลำใหม่ หมู่ที่ 01,สอ.</t>
  </si>
  <si>
    <t>10023</t>
  </si>
  <si>
    <t>หน้าถ้ำ บ้านหน้าถ้ำ หมู่ที่ 01,สอ.</t>
  </si>
  <si>
    <t>10024</t>
  </si>
  <si>
    <t>ลำพระยา บ้านทำเนียบ หมู่ที่ 04,สอ.</t>
  </si>
  <si>
    <t>10025</t>
  </si>
  <si>
    <t>เปาะเส้ง บ้านเนียง หมู่ที่ 04,สอ.</t>
  </si>
  <si>
    <t>10026</t>
  </si>
  <si>
    <t>พร่อน บ้านตาสา หมู่ที่ 03,สอ.</t>
  </si>
  <si>
    <t>10027</t>
  </si>
  <si>
    <t>บันนังสาเรง บ้านบันนังบูโย หมู่ที่ 02,สอ.</t>
  </si>
  <si>
    <t>10028</t>
  </si>
  <si>
    <t>สะเตงนอก บ้านตะโละกือบง หมู่ที่ 06,สอ.</t>
  </si>
  <si>
    <t>10029</t>
  </si>
  <si>
    <t>ตาเซะ บ้านวังกระ หมู่ที่ 04,สอ.</t>
  </si>
  <si>
    <t>10030</t>
  </si>
  <si>
    <t>ตาเซะ บ้านทุ่งยอ หมู่ที่ 05,สอ.</t>
  </si>
  <si>
    <t>10684</t>
  </si>
  <si>
    <t>ยะลา,โรงพยาบาล</t>
  </si>
  <si>
    <t>14108</t>
  </si>
  <si>
    <t>สะเตงนอก บ้านบาโงยบาแด หมู่ที่ 03,สอ.</t>
  </si>
  <si>
    <t>15226</t>
  </si>
  <si>
    <t>ศูนย์สุขภาพชุมชนบ้านสะเตง,</t>
  </si>
  <si>
    <t>15227</t>
  </si>
  <si>
    <t>ศูนย์สุขภาพชุมชนตลาดเก่า,</t>
  </si>
  <si>
    <t>24017</t>
  </si>
  <si>
    <t>ศูนย์บริการสาธารณสุข 3 เทศบาลนครยะลา</t>
  </si>
  <si>
    <t>24018</t>
  </si>
  <si>
    <t>ศูนย์บริการสาธารณสุข 4 เทศบาลนครยะลา</t>
  </si>
  <si>
    <t>24705</t>
  </si>
  <si>
    <t>ศูนย์บริการสาธารณสุข 1 เทศบาลนครยะลา</t>
  </si>
  <si>
    <t>77684</t>
  </si>
  <si>
    <t>หน่วยบริการปฐมภูมินิบงบารู</t>
  </si>
  <si>
    <t>99745</t>
  </si>
  <si>
    <t>ศูนย์สุขภาพชุมชนเวชกรรม</t>
  </si>
  <si>
    <t>รวมเขตเทศบาล5pcuไม่รวมPCUเวชกรรมสังคม</t>
  </si>
  <si>
    <t>รวมสสอ.เมือง</t>
  </si>
  <si>
    <t>รวมอ.เมือง cupyala</t>
  </si>
  <si>
    <t>a</t>
  </si>
  <si>
    <t>b</t>
  </si>
  <si>
    <t>c</t>
  </si>
  <si>
    <t>เฉลี่ยทั้งปี</t>
  </si>
  <si>
    <t>รวมเขตเทศบาล5pcuไม่รวมPCUเวชกรรม</t>
  </si>
  <si>
    <t>สัดส่วนปี2558</t>
  </si>
  <si>
    <t>สัดส่วนเดือน 11 2557</t>
  </si>
  <si>
    <t>สัดส่วนเดือน 12 2557</t>
  </si>
  <si>
    <t>สัดส่วนเดือน 01 2558</t>
  </si>
  <si>
    <t>สัดส่วนเดือน 02 2558</t>
  </si>
  <si>
    <t>สัดส่วนเดือน 03 2558</t>
  </si>
  <si>
    <t>สัดส่วนเดือน 04 2558</t>
  </si>
  <si>
    <t>สัดส่วน OP VISIT เดือน 05 2558</t>
  </si>
  <si>
    <t>สัดส่วน OP VISIT เดือน 06 2558</t>
  </si>
  <si>
    <t>สัดส่วน OP VISIT เดือน 07 2558</t>
  </si>
  <si>
    <t>สัดส่วน OP VISIT เดือน 08 2558</t>
  </si>
  <si>
    <t>สัดส่วน OP VISIT เดือน 09 2558</t>
  </si>
  <si>
    <t>สัดส่วน OP VISIT 58</t>
  </si>
  <si>
    <t>สัดส่วนการใช้บริการที่หน่วยบริการปฐมภูมิต่อการใช้บริการที่รพ.</t>
  </si>
  <si>
    <t>A</t>
  </si>
  <si>
    <t xml:space="preserve"> =จำนวนครั้งของปชก.ในเขตรับผิดชอบที่ใช้บริการที่หน่วยบริการปฐมภูมิ</t>
  </si>
  <si>
    <t xml:space="preserve"> =จำนวนครั้งของปชก.ในเขตรับผิดชอบที่ใช้บริการที่โรงพยาบาล</t>
  </si>
  <si>
    <t>B</t>
  </si>
  <si>
    <t>คะแนน</t>
  </si>
  <si>
    <t>รวมทั้ง การให้รหัส Z ที่เป็น OP</t>
  </si>
  <si>
    <t>Zที่เป็นOP คือ Z03-Z04  Z08-Z09 Z40-Z51 Z54  Z93 Z94 และZ95-Z97</t>
  </si>
  <si>
    <t>สัดส่วน</t>
  </si>
  <si>
    <t>การกำหนดช่วงค่าคะแนน</t>
  </si>
  <si>
    <t>ไม่มีผลงาน = 0 คะแนน</t>
  </si>
  <si>
    <t>น้อยกว่า 0.97 =  1 คะแนน</t>
  </si>
  <si>
    <t>ตั้งแต่ 0.97 ถึง น้อยกว่า 1.15 = 2 คะแนน</t>
  </si>
  <si>
    <t>ตั้งแต่ 1.15 ถึง น้อยกว่า 1.33 = 3 คะแนน</t>
  </si>
  <si>
    <t>ตั้งแต่ 1.33 ถึง น้อยกว่า 1.51 = 4 คะแนน</t>
  </si>
  <si>
    <t>ตั้งแต่ 1.51 ขึ้นไป = 5 คะแนน</t>
  </si>
  <si>
    <t>ประมวลผลจากข้อมูลการวินิจฉัยโรคที่ไม่ใช่รหัส Z ทั้งหมด</t>
  </si>
  <si>
    <t xml:space="preserve"> =A/B</t>
  </si>
  <si>
    <t>A: op_visit</t>
  </si>
  <si>
    <t>B:visit</t>
  </si>
  <si>
    <t>รอบเดือนนี้จะประมวลตามนิยามที่สปสช.กำหนดมาค่ะ</t>
  </si>
  <si>
    <t>จะเห็นว่าข้อมูลของผู้รับบริการของศสม.เทศบาล</t>
  </si>
  <si>
    <t>โดยประมวลจาก ฐานข้อมูล 43 แฟ้ม</t>
  </si>
  <si>
    <t>จะน้อยลง เนื่องจากการประมวลครั้งนี้ประมวลเฉพาะคนในเขตที่มารับบริการ</t>
  </si>
  <si>
    <t>สำหรับการประมวลผลข้อมูลผู้มารับบริการในเขตพท.รับผิดชอบ</t>
  </si>
  <si>
    <t>ที่ศสม.เท่านั้น แต่ถ้านับจำนวนบริการ OP ทั้งหมดที่มาศสม. = 525 ราย</t>
  </si>
  <si>
    <t>ศูนย์สุขภาพชุมชนเวชกรรม( no opd)</t>
  </si>
  <si>
    <t>จาก ข้อมูลจะเห็นว่าสัดส่วนผู้มารับบริการที่ รพ.สต.สะเตงนอก</t>
  </si>
  <si>
    <t>และรพ.สต.บาโงยบาแด จะเท่ากับ0.75-0.90 เนื่องจากเป็น</t>
  </si>
  <si>
    <t xml:space="preserve">พื้นที่รอยต่อเขตเมืองและเขตชนบท </t>
  </si>
  <si>
    <t>รวมทั้งศสม.ทั้ง 5 ซึ่งเป็นพื้นที่ในเขตเทศบาล ค่านิยมของ</t>
  </si>
  <si>
    <t>ผู้รับบริการต้องการมาพบแพทย์ที่รพ.มากกว่า แม้จะมีการ</t>
  </si>
  <si>
    <t>ออกไปให้บริการของแพทย์ที่ศสม.บางวัน แต่ก็ไม่สามารถ</t>
  </si>
  <si>
    <t>ทำให้ประชาชนในเขตเทศบาลมารับบริการที่ศสม.เพิ่มขึ้นได้</t>
  </si>
  <si>
    <t>ตามเกณฑ์ที่สปสช.กำหนดคือ 1.51</t>
  </si>
  <si>
    <t>ทำได้แค่เพียง 0.44-0.90 เท่านั้น</t>
  </si>
  <si>
    <t>สรุปว่าการลดความแออัดในรพ.ยังคงไม่ได้ผล</t>
  </si>
  <si>
    <t>แต่ก็มีทางที่สามารถทำได้คือการลงให้บริการผู้ป่วยที่บ้านแทน</t>
  </si>
  <si>
    <t>ก็จะทำให้สามารถเพิ่มปริมาณการให้บริการได้ ดังเช่นที่ศสม.เวชกรรม</t>
  </si>
  <si>
    <t>สำหรับเดือนเมษายน 2558  เป็นเดือนที่มีวันหยุดราชการมาก จึงเห็นได้ว่า</t>
  </si>
  <si>
    <t>จำนวนผู้มารับบริการในศสม.และในโรงพยาบาลลดน้อยลงมากกว่าดือนที่ผ่านมา</t>
  </si>
  <si>
    <t>และเมื่อนำมาคิดคำนวณสัดส่วนผู้รับบริการระหว่างรพ.สต./ศสม.และโรงพยาบาล</t>
  </si>
  <si>
    <t>จึงพบว่าสัดส่วนผู้มารับบริการในรพ.และรพ.สต./ศสม. อยู่ในร้อยละที่ใกล้เคียงกัน</t>
  </si>
  <si>
    <t>ดังนั้น คะแนนสัดส่วน= 0.97 สำหรับเดือนนี้ จึงได้คะแนนเท่ากับ 1 คะแนน</t>
  </si>
  <si>
    <t>จากข้อมูลสัดส่วนจะเห็นว่า ศสม.ทั้ง 6 แห่ง และรพ.สต.สะเตงนอก และบาโงยบาแด</t>
  </si>
  <si>
    <t>มีสัดส่วนผู้มารับบริการที่รพ.สต.ไม่ถึงเกณฑ์ที่กำหนด</t>
  </si>
  <si>
    <t>ได้ค่าคะแนนเท่ากับ 1 คะแนน</t>
  </si>
  <si>
    <t>เนื่องจากเป็นสถานบริการที่ติดเขตเมือง ผู้รับบริการนิยมไปรับ</t>
  </si>
  <si>
    <t>บริการที่โรงพยาบาลยะลาเป็นส่วนใหญ่</t>
  </si>
  <si>
    <t>จากข้อมูลสัดส่วนจะเห็นว่า ศสม.ทั้ง 5 แห่ง ยกเว้น ศสม.เทศบาล และรพ.สต.สะเตงนอก และบาโงยบาแด</t>
  </si>
  <si>
    <t>สัดส่วน OP VISIT เดือน 10 2558</t>
  </si>
  <si>
    <t>จากข้อมูลสัดส่วนจะเห็นว่า ศสม.บ้านสะเตง และศสม.เทศบาล และรพ.สต.สะเตงนอก และบาโงยบาแด</t>
  </si>
</sst>
</file>

<file path=xl/styles.xml><?xml version="1.0" encoding="utf-8"?>
<styleSheet xmlns="http://schemas.openxmlformats.org/spreadsheetml/2006/main">
  <numFmts count="37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"/>
    <numFmt numFmtId="207" formatCode="0.0000"/>
    <numFmt numFmtId="208" formatCode="0.0000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0"/>
      <color indexed="8"/>
      <name val="Arial"/>
      <family val="2"/>
    </font>
    <font>
      <sz val="11"/>
      <name val="Tahoma"/>
      <family val="2"/>
    </font>
    <font>
      <sz val="11"/>
      <color indexed="55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2"/>
      <color indexed="8"/>
      <name val="Arial"/>
      <family val="0"/>
    </font>
    <font>
      <b/>
      <sz val="15.5"/>
      <color indexed="8"/>
      <name val="Arial"/>
      <family val="0"/>
    </font>
    <font>
      <sz val="7.35"/>
      <color indexed="8"/>
      <name val="Arial"/>
      <family val="0"/>
    </font>
    <font>
      <b/>
      <sz val="14.75"/>
      <color indexed="8"/>
      <name val="Arial"/>
      <family val="0"/>
    </font>
    <font>
      <sz val="10.5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3" fillId="0" borderId="6" applyNumberFormat="0" applyFill="0" applyAlignment="0" applyProtection="0"/>
    <xf numFmtId="0" fontId="44" fillId="37" borderId="0" applyNumberFormat="0" applyBorder="0" applyAlignment="0" applyProtection="0"/>
    <xf numFmtId="0" fontId="2" fillId="0" borderId="0">
      <alignment/>
      <protection/>
    </xf>
    <xf numFmtId="0" fontId="1" fillId="38" borderId="7" applyNumberFormat="0" applyFont="0" applyAlignment="0" applyProtection="0"/>
    <xf numFmtId="0" fontId="45" fillId="33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8" fillId="39" borderId="10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40" borderId="11" applyNumberFormat="0" applyAlignment="0" applyProtection="0"/>
    <xf numFmtId="0" fontId="16" fillId="0" borderId="12" applyNumberFormat="0" applyFill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9" borderId="10" applyNumberFormat="0" applyAlignment="0" applyProtection="0"/>
    <xf numFmtId="0" fontId="17" fillId="41" borderId="0" applyNumberFormat="0" applyBorder="0" applyAlignment="0" applyProtection="0"/>
    <xf numFmtId="0" fontId="5" fillId="0" borderId="13" applyNumberFormat="0" applyFill="0" applyAlignment="0" applyProtection="0"/>
    <xf numFmtId="0" fontId="7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5" borderId="0" applyNumberFormat="0" applyBorder="0" applyAlignment="0" applyProtection="0"/>
    <xf numFmtId="0" fontId="18" fillId="39" borderId="14" applyNumberFormat="0" applyAlignment="0" applyProtection="0"/>
    <xf numFmtId="0" fontId="1" fillId="46" borderId="15" applyNumberFormat="0" applyFont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3" fillId="47" borderId="19" xfId="91" applyFont="1" applyFill="1" applyBorder="1" applyAlignment="1">
      <alignment horizontal="center"/>
      <protection/>
    </xf>
    <xf numFmtId="0" fontId="3" fillId="47" borderId="20" xfId="89" applyFont="1" applyFill="1" applyBorder="1" applyAlignment="1">
      <alignment horizontal="center"/>
      <protection/>
    </xf>
    <xf numFmtId="0" fontId="3" fillId="47" borderId="20" xfId="9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3" fillId="0" borderId="20" xfId="89" applyFont="1" applyFill="1" applyBorder="1" applyAlignment="1">
      <alignment wrapText="1"/>
      <protection/>
    </xf>
    <xf numFmtId="2" fontId="0" fillId="0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48" borderId="20" xfId="0" applyNumberFormat="1" applyFill="1" applyBorder="1" applyAlignment="1">
      <alignment/>
    </xf>
    <xf numFmtId="0" fontId="3" fillId="49" borderId="15" xfId="90" applyFont="1" applyFill="1" applyBorder="1" applyAlignment="1">
      <alignment wrapText="1"/>
      <protection/>
    </xf>
    <xf numFmtId="0" fontId="0" fillId="50" borderId="20" xfId="0" applyFill="1" applyBorder="1" applyAlignment="1">
      <alignment/>
    </xf>
    <xf numFmtId="2" fontId="0" fillId="50" borderId="20" xfId="0" applyNumberFormat="1" applyFill="1" applyBorder="1" applyAlignment="1">
      <alignment/>
    </xf>
    <xf numFmtId="0" fontId="0" fillId="48" borderId="20" xfId="0" applyFill="1" applyBorder="1" applyAlignment="1">
      <alignment/>
    </xf>
    <xf numFmtId="0" fontId="3" fillId="48" borderId="20" xfId="89" applyFont="1" applyFill="1" applyBorder="1" applyAlignment="1">
      <alignment horizontal="right" wrapText="1"/>
      <protection/>
    </xf>
    <xf numFmtId="0" fontId="0" fillId="4" borderId="20" xfId="0" applyFill="1" applyBorder="1" applyAlignment="1">
      <alignment/>
    </xf>
    <xf numFmtId="0" fontId="3" fillId="4" borderId="20" xfId="89" applyFont="1" applyFill="1" applyBorder="1" applyAlignment="1">
      <alignment horizontal="right" wrapText="1"/>
      <protection/>
    </xf>
    <xf numFmtId="2" fontId="0" fillId="4" borderId="20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0" fontId="3" fillId="0" borderId="21" xfId="89" applyFont="1" applyFill="1" applyBorder="1" applyAlignment="1">
      <alignment wrapText="1"/>
      <protection/>
    </xf>
    <xf numFmtId="0" fontId="3" fillId="49" borderId="22" xfId="90" applyFont="1" applyFill="1" applyBorder="1" applyAlignment="1">
      <alignment wrapText="1"/>
      <protection/>
    </xf>
    <xf numFmtId="0" fontId="3" fillId="48" borderId="21" xfId="89" applyFont="1" applyFill="1" applyBorder="1" applyAlignment="1">
      <alignment horizontal="right" wrapText="1"/>
      <protection/>
    </xf>
    <xf numFmtId="0" fontId="3" fillId="4" borderId="21" xfId="89" applyFont="1" applyFill="1" applyBorder="1" applyAlignment="1">
      <alignment horizontal="right" wrapText="1"/>
      <protection/>
    </xf>
    <xf numFmtId="2" fontId="5" fillId="50" borderId="20" xfId="0" applyNumberFormat="1" applyFont="1" applyFill="1" applyBorder="1" applyAlignment="1">
      <alignment/>
    </xf>
    <xf numFmtId="0" fontId="3" fillId="47" borderId="23" xfId="9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5" fillId="48" borderId="20" xfId="0" applyNumberFormat="1" applyFont="1" applyFill="1" applyBorder="1" applyAlignment="1">
      <alignment/>
    </xf>
    <xf numFmtId="0" fontId="21" fillId="0" borderId="0" xfId="91" applyFont="1" applyFill="1" applyBorder="1" applyAlignment="1">
      <alignment horizontal="left"/>
      <protection/>
    </xf>
    <xf numFmtId="0" fontId="0" fillId="48" borderId="0" xfId="0" applyFill="1" applyAlignment="1">
      <alignment/>
    </xf>
    <xf numFmtId="0" fontId="22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3" borderId="0" xfId="0" applyFill="1" applyAlignment="1">
      <alignment/>
    </xf>
    <xf numFmtId="0" fontId="23" fillId="0" borderId="0" xfId="0" applyFont="1" applyFill="1" applyAlignment="1">
      <alignment/>
    </xf>
    <xf numFmtId="0" fontId="3" fillId="48" borderId="20" xfId="89" applyFont="1" applyFill="1" applyBorder="1" applyAlignment="1">
      <alignment horizontal="left" wrapText="1"/>
      <protection/>
    </xf>
    <xf numFmtId="0" fontId="3" fillId="47" borderId="0" xfId="91" applyFont="1" applyFill="1" applyBorder="1" applyAlignment="1">
      <alignment horizontal="center"/>
      <protection/>
    </xf>
    <xf numFmtId="2" fontId="0" fillId="51" borderId="20" xfId="0" applyNumberFormat="1" applyFill="1" applyBorder="1" applyAlignment="1">
      <alignment/>
    </xf>
    <xf numFmtId="2" fontId="48" fillId="51" borderId="20" xfId="0" applyNumberFormat="1" applyFont="1" applyFill="1" applyBorder="1" applyAlignment="1">
      <alignment/>
    </xf>
    <xf numFmtId="0" fontId="0" fillId="52" borderId="0" xfId="0" applyFill="1" applyAlignment="1">
      <alignment/>
    </xf>
    <xf numFmtId="0" fontId="47" fillId="48" borderId="20" xfId="0" applyFont="1" applyFill="1" applyBorder="1" applyAlignment="1">
      <alignment/>
    </xf>
    <xf numFmtId="0" fontId="21" fillId="48" borderId="20" xfId="89" applyFont="1" applyFill="1" applyBorder="1" applyAlignment="1">
      <alignment horizontal="right" wrapText="1"/>
      <protection/>
    </xf>
    <xf numFmtId="2" fontId="47" fillId="0" borderId="20" xfId="0" applyNumberFormat="1" applyFont="1" applyBorder="1" applyAlignment="1">
      <alignment/>
    </xf>
    <xf numFmtId="2" fontId="47" fillId="51" borderId="20" xfId="0" applyNumberFormat="1" applyFont="1" applyFill="1" applyBorder="1" applyAlignment="1">
      <alignment/>
    </xf>
    <xf numFmtId="0" fontId="47" fillId="4" borderId="20" xfId="0" applyFont="1" applyFill="1" applyBorder="1" applyAlignment="1">
      <alignment/>
    </xf>
    <xf numFmtId="0" fontId="21" fillId="4" borderId="20" xfId="89" applyFont="1" applyFill="1" applyBorder="1" applyAlignment="1">
      <alignment horizontal="right" wrapText="1"/>
      <protection/>
    </xf>
    <xf numFmtId="2" fontId="47" fillId="52" borderId="20" xfId="0" applyNumberFormat="1" applyFont="1" applyFill="1" applyBorder="1" applyAlignment="1">
      <alignment/>
    </xf>
    <xf numFmtId="2" fontId="0" fillId="52" borderId="20" xfId="0" applyNumberFormat="1" applyFill="1" applyBorder="1" applyAlignment="1">
      <alignment/>
    </xf>
    <xf numFmtId="2" fontId="48" fillId="52" borderId="20" xfId="0" applyNumberFormat="1" applyFont="1" applyFill="1" applyBorder="1" applyAlignment="1">
      <alignment/>
    </xf>
    <xf numFmtId="0" fontId="3" fillId="0" borderId="20" xfId="75" applyFont="1" applyFill="1" applyBorder="1" applyAlignment="1">
      <alignment horizontal="right" wrapText="1"/>
      <protection/>
    </xf>
    <xf numFmtId="17" fontId="3" fillId="47" borderId="21" xfId="91" applyNumberFormat="1" applyFont="1" applyFill="1" applyBorder="1" applyAlignment="1">
      <alignment horizontal="center"/>
      <protection/>
    </xf>
    <xf numFmtId="17" fontId="3" fillId="47" borderId="23" xfId="91" applyNumberFormat="1" applyFont="1" applyFill="1" applyBorder="1" applyAlignment="1">
      <alignment horizontal="center"/>
      <protection/>
    </xf>
    <xf numFmtId="17" fontId="3" fillId="47" borderId="20" xfId="91" applyNumberFormat="1" applyFont="1" applyFill="1" applyBorder="1" applyAlignment="1">
      <alignment horizontal="center"/>
      <protection/>
    </xf>
    <xf numFmtId="17" fontId="3" fillId="47" borderId="24" xfId="91" applyNumberFormat="1" applyFont="1" applyFill="1" applyBorder="1" applyAlignment="1">
      <alignment horizontal="center"/>
      <protection/>
    </xf>
    <xf numFmtId="0" fontId="3" fillId="47" borderId="25" xfId="91" applyFont="1" applyFill="1" applyBorder="1" applyAlignment="1">
      <alignment horizontal="center"/>
      <protection/>
    </xf>
    <xf numFmtId="0" fontId="3" fillId="47" borderId="0" xfId="91" applyFont="1" applyFill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0958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_0155" xfId="89"/>
    <cellStyle name="ปกติ_07_56" xfId="90"/>
    <cellStyle name="ปกติ_Sheet3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แนวโน้ม </a:t>
            </a:r>
            <a:r>
              <a:rPr lang="en-US" cap="none" sz="1550" b="1" i="0" u="none" baseline="0">
                <a:solidFill>
                  <a:srgbClr val="000000"/>
                </a:solidFill>
              </a:rPr>
              <a:t>OP visit at </a:t>
            </a:r>
            <a:r>
              <a:rPr lang="en-US" cap="none" sz="1550" b="1" i="0" u="none" baseline="0">
                <a:solidFill>
                  <a:srgbClr val="000000"/>
                </a:solidFill>
              </a:rPr>
              <a:t>รพ.สต./ศสม. ปีงบฯ 58</a:t>
            </a:r>
          </a:p>
        </c:rich>
      </c:tx>
      <c:layout>
        <c:manualLayout>
          <c:xMode val="factor"/>
          <c:yMode val="factor"/>
          <c:x val="0.00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71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total!$A$28:$B$28</c:f>
              <c:strCache>
                <c:ptCount val="1"/>
                <c:pt idx="0">
                  <c:v>a รวมเขตเทศบาล5pcuไม่รวมPCUเวชกรรม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total!$C$28:$Y$28</c:f>
              <c:numCache/>
            </c:numRef>
          </c:val>
          <c:smooth val="0"/>
        </c:ser>
        <c:ser>
          <c:idx val="1"/>
          <c:order val="1"/>
          <c:tx>
            <c:strRef>
              <c:f>total!$A$29:$B$29</c:f>
              <c:strCache>
                <c:ptCount val="1"/>
                <c:pt idx="0">
                  <c:v>b รวมสสอ.เมือง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total!$C$29:$Y$29</c:f>
              <c:numCache/>
            </c:numRef>
          </c:val>
          <c:smooth val="0"/>
        </c:ser>
        <c:ser>
          <c:idx val="2"/>
          <c:order val="2"/>
          <c:tx>
            <c:strRef>
              <c:f>total!$A$30:$B$30</c:f>
              <c:strCache>
                <c:ptCount val="1"/>
                <c:pt idx="0">
                  <c:v>c รวมอ.เมือง cupyala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total!$C$30:$Y$30</c:f>
              <c:numCache/>
            </c:numRef>
          </c:val>
          <c:smooth val="0"/>
        </c:ser>
        <c:marker val="1"/>
        <c:axId val="62444277"/>
        <c:axId val="25127582"/>
      </c:lineChart>
      <c:catAx>
        <c:axId val="6244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582"/>
        <c:crosses val="autoZero"/>
        <c:auto val="1"/>
        <c:lblOffset val="100"/>
        <c:tickLblSkip val="1"/>
        <c:noMultiLvlLbl val="0"/>
      </c:catAx>
      <c:valAx>
        <c:axId val="25127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43"/>
          <c:w val="0.1662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แนวโน้ม </a:t>
            </a:r>
            <a:r>
              <a:rPr lang="en-US" cap="none" sz="1475" b="1" i="0" u="none" baseline="0">
                <a:solidFill>
                  <a:srgbClr val="000000"/>
                </a:solidFill>
              </a:rPr>
              <a:t>OP visit at </a:t>
            </a:r>
            <a:r>
              <a:rPr lang="en-US" cap="none" sz="1475" b="1" i="0" u="none" baseline="0">
                <a:solidFill>
                  <a:srgbClr val="000000"/>
                </a:solidFill>
              </a:rPr>
              <a:t>ศสม. ปีงบฯ 58 เขตเทศบาลนครยะลา</a:t>
            </a:r>
          </a:p>
        </c:rich>
      </c:tx>
      <c:layout>
        <c:manualLayout>
          <c:xMode val="factor"/>
          <c:yMode val="factor"/>
          <c:x val="-0.05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7275"/>
          <c:w val="0.725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total!$A$21:$B$21</c:f>
              <c:strCache>
                <c:ptCount val="1"/>
                <c:pt idx="0">
                  <c:v>15226 ศูนย์สุขภาพชุมชนบ้านสะเตง,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total!$C$21:$Y$21</c:f>
              <c:numCache/>
            </c:numRef>
          </c:val>
          <c:smooth val="0"/>
        </c:ser>
        <c:ser>
          <c:idx val="3"/>
          <c:order val="1"/>
          <c:tx>
            <c:strRef>
              <c:f>total!$A$22:$B$22</c:f>
              <c:strCache>
                <c:ptCount val="1"/>
                <c:pt idx="0">
                  <c:v>15227 ศูนย์สุขภาพชุมชนตลาดเก่า,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total!$C$22:$Y$22</c:f>
              <c:numCache/>
            </c:numRef>
          </c:val>
          <c:smooth val="0"/>
        </c:ser>
        <c:ser>
          <c:idx val="1"/>
          <c:order val="2"/>
          <c:tx>
            <c:strRef>
              <c:f>total!$A$23:$B$23</c:f>
              <c:strCache>
                <c:ptCount val="1"/>
                <c:pt idx="0">
                  <c:v>24017 ศูนย์บริการสาธารณสุข 3 เทศบาลนครยะลา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total!$C$23:$Y$23</c:f>
              <c:numCache/>
            </c:numRef>
          </c:val>
          <c:smooth val="0"/>
        </c:ser>
        <c:ser>
          <c:idx val="4"/>
          <c:order val="3"/>
          <c:tx>
            <c:strRef>
              <c:f>total!$A$24:$B$24</c:f>
              <c:strCache>
                <c:ptCount val="1"/>
                <c:pt idx="0">
                  <c:v>24018 ศูนย์บริการสาธารณสุข 4 เทศบาลนครยะลา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total!$C$24:$Y$24</c:f>
              <c:numCache/>
            </c:numRef>
          </c:val>
          <c:smooth val="0"/>
        </c:ser>
        <c:ser>
          <c:idx val="2"/>
          <c:order val="4"/>
          <c:tx>
            <c:strRef>
              <c:f>total!$A$25:$B$25</c:f>
              <c:strCache>
                <c:ptCount val="1"/>
                <c:pt idx="0">
                  <c:v>24705 ศูนย์บริการสาธารณสุข 1 เทศบาลนครยะลา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total!$C$25:$Y$25</c:f>
              <c:numCache/>
            </c:numRef>
          </c:val>
          <c:smooth val="0"/>
        </c:ser>
        <c:marker val="1"/>
        <c:axId val="24821647"/>
        <c:axId val="22068232"/>
      </c:line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8232"/>
        <c:crosses val="autoZero"/>
        <c:auto val="1"/>
        <c:lblOffset val="100"/>
        <c:tickLblSkip val="1"/>
        <c:noMultiLvlLbl val="0"/>
      </c:catAx>
      <c:valAx>
        <c:axId val="22068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27375"/>
          <c:w val="0.244"/>
          <c:h val="0.4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-0.014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0.57625</cdr:x>
      <cdr:y>0.263</cdr:y>
    </cdr:from>
    <cdr:to>
      <cdr:x>0.71675</cdr:x>
      <cdr:y>0.3445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0" y="933450"/>
          <a:ext cx="1209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เกณฑ์ ร้อยละ 60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171450</xdr:rowOff>
    </xdr:from>
    <xdr:to>
      <xdr:col>20</xdr:col>
      <xdr:colOff>0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95250" y="5791200"/>
        <a:ext cx="86296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57</xdr:row>
      <xdr:rowOff>0</xdr:rowOff>
    </xdr:from>
    <xdr:to>
      <xdr:col>19</xdr:col>
      <xdr:colOff>523875</xdr:colOff>
      <xdr:row>75</xdr:row>
      <xdr:rowOff>142875</xdr:rowOff>
    </xdr:to>
    <xdr:graphicFrame>
      <xdr:nvGraphicFramePr>
        <xdr:cNvPr id="2" name="Chart 3"/>
        <xdr:cNvGraphicFramePr/>
      </xdr:nvGraphicFramePr>
      <xdr:xfrm>
        <a:off x="123825" y="10572750"/>
        <a:ext cx="86010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51</xdr:row>
      <xdr:rowOff>0</xdr:rowOff>
    </xdr:from>
    <xdr:to>
      <xdr:col>1</xdr:col>
      <xdr:colOff>466725</xdr:colOff>
      <xdr:row>51</xdr:row>
      <xdr:rowOff>180975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28650" y="94297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485775</xdr:colOff>
      <xdr:row>51</xdr:row>
      <xdr:rowOff>0</xdr:rowOff>
    </xdr:from>
    <xdr:to>
      <xdr:col>1</xdr:col>
      <xdr:colOff>933450</xdr:colOff>
      <xdr:row>51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95375" y="942975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942975</xdr:colOff>
      <xdr:row>51</xdr:row>
      <xdr:rowOff>9525</xdr:rowOff>
    </xdr:from>
    <xdr:to>
      <xdr:col>1</xdr:col>
      <xdr:colOff>1390650</xdr:colOff>
      <xdr:row>52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552575" y="943927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0</xdr:col>
      <xdr:colOff>552450</xdr:colOff>
      <xdr:row>74</xdr:row>
      <xdr:rowOff>85725</xdr:rowOff>
    </xdr:from>
    <xdr:to>
      <xdr:col>1</xdr:col>
      <xdr:colOff>390525</xdr:colOff>
      <xdr:row>75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2450" y="1389697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</a:t>
          </a:r>
          <a:r>
            <a: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400050</xdr:colOff>
      <xdr:row>74</xdr:row>
      <xdr:rowOff>104775</xdr:rowOff>
    </xdr:from>
    <xdr:to>
      <xdr:col>1</xdr:col>
      <xdr:colOff>847725</xdr:colOff>
      <xdr:row>75</xdr:row>
      <xdr:rowOff>85725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009650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847725</xdr:colOff>
      <xdr:row>74</xdr:row>
      <xdr:rowOff>104775</xdr:rowOff>
    </xdr:from>
    <xdr:to>
      <xdr:col>1</xdr:col>
      <xdr:colOff>1295400</xdr:colOff>
      <xdr:row>75</xdr:row>
      <xdr:rowOff>85725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1457325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</a:t>
          </a:r>
        </a:p>
      </xdr:txBody>
    </xdr:sp>
    <xdr:clientData/>
  </xdr:twoCellAnchor>
  <xdr:twoCellAnchor>
    <xdr:from>
      <xdr:col>1</xdr:col>
      <xdr:colOff>1304925</xdr:colOff>
      <xdr:row>74</xdr:row>
      <xdr:rowOff>104775</xdr:rowOff>
    </xdr:from>
    <xdr:to>
      <xdr:col>1</xdr:col>
      <xdr:colOff>1752600</xdr:colOff>
      <xdr:row>75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14525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1400175</xdr:colOff>
      <xdr:row>51</xdr:row>
      <xdr:rowOff>28575</xdr:rowOff>
    </xdr:from>
    <xdr:to>
      <xdr:col>1</xdr:col>
      <xdr:colOff>1847850</xdr:colOff>
      <xdr:row>52</xdr:row>
      <xdr:rowOff>19050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2009775" y="94583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1857375</xdr:colOff>
      <xdr:row>51</xdr:row>
      <xdr:rowOff>28575</xdr:rowOff>
    </xdr:from>
    <xdr:to>
      <xdr:col>1</xdr:col>
      <xdr:colOff>2305050</xdr:colOff>
      <xdr:row>52</xdr:row>
      <xdr:rowOff>19050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2466975" y="94583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1771650</xdr:colOff>
      <xdr:row>74</xdr:row>
      <xdr:rowOff>104775</xdr:rowOff>
    </xdr:from>
    <xdr:to>
      <xdr:col>1</xdr:col>
      <xdr:colOff>2219325</xdr:colOff>
      <xdr:row>75</xdr:row>
      <xdr:rowOff>85725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81250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2362200</xdr:colOff>
      <xdr:row>51</xdr:row>
      <xdr:rowOff>38100</xdr:rowOff>
    </xdr:from>
    <xdr:to>
      <xdr:col>2</xdr:col>
      <xdr:colOff>190500</xdr:colOff>
      <xdr:row>52</xdr:row>
      <xdr:rowOff>28575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2971800" y="946785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</xdr:col>
      <xdr:colOff>2238375</xdr:colOff>
      <xdr:row>74</xdr:row>
      <xdr:rowOff>104775</xdr:rowOff>
    </xdr:from>
    <xdr:to>
      <xdr:col>2</xdr:col>
      <xdr:colOff>57150</xdr:colOff>
      <xdr:row>75</xdr:row>
      <xdr:rowOff>85725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847975" y="13916025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2</xdr:col>
      <xdr:colOff>209550</xdr:colOff>
      <xdr:row>51</xdr:row>
      <xdr:rowOff>47625</xdr:rowOff>
    </xdr:from>
    <xdr:to>
      <xdr:col>4</xdr:col>
      <xdr:colOff>57150</xdr:colOff>
      <xdr:row>52</xdr:row>
      <xdr:rowOff>38100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3448050" y="94773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2</xdr:col>
      <xdr:colOff>57150</xdr:colOff>
      <xdr:row>74</xdr:row>
      <xdr:rowOff>104775</xdr:rowOff>
    </xdr:from>
    <xdr:to>
      <xdr:col>2</xdr:col>
      <xdr:colOff>514350</xdr:colOff>
      <xdr:row>75</xdr:row>
      <xdr:rowOff>85725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3295650" y="13916025"/>
          <a:ext cx="457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4</xdr:col>
      <xdr:colOff>104775</xdr:colOff>
      <xdr:row>51</xdr:row>
      <xdr:rowOff>28575</xdr:rowOff>
    </xdr:from>
    <xdr:to>
      <xdr:col>4</xdr:col>
      <xdr:colOff>561975</xdr:colOff>
      <xdr:row>52</xdr:row>
      <xdr:rowOff>19050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3952875" y="94583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2</xdr:col>
      <xdr:colOff>523875</xdr:colOff>
      <xdr:row>74</xdr:row>
      <xdr:rowOff>104775</xdr:rowOff>
    </xdr:from>
    <xdr:to>
      <xdr:col>4</xdr:col>
      <xdr:colOff>371475</xdr:colOff>
      <xdr:row>75</xdr:row>
      <xdr:rowOff>85725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3762375" y="13916025"/>
          <a:ext cx="457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4</xdr:col>
      <xdr:colOff>590550</xdr:colOff>
      <xdr:row>51</xdr:row>
      <xdr:rowOff>19050</xdr:rowOff>
    </xdr:from>
    <xdr:to>
      <xdr:col>6</xdr:col>
      <xdr:colOff>438150</xdr:colOff>
      <xdr:row>52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4438650" y="94488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4</xdr:col>
      <xdr:colOff>342900</xdr:colOff>
      <xdr:row>74</xdr:row>
      <xdr:rowOff>85725</xdr:rowOff>
    </xdr:from>
    <xdr:to>
      <xdr:col>6</xdr:col>
      <xdr:colOff>190500</xdr:colOff>
      <xdr:row>75</xdr:row>
      <xdr:rowOff>76200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4191000" y="138969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6</xdr:col>
      <xdr:colOff>447675</xdr:colOff>
      <xdr:row>51</xdr:row>
      <xdr:rowOff>9525</xdr:rowOff>
    </xdr:from>
    <xdr:to>
      <xdr:col>8</xdr:col>
      <xdr:colOff>295275</xdr:colOff>
      <xdr:row>52</xdr:row>
      <xdr:rowOff>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4905375" y="94392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6</xdr:col>
      <xdr:colOff>219075</xdr:colOff>
      <xdr:row>74</xdr:row>
      <xdr:rowOff>85725</xdr:rowOff>
    </xdr:from>
    <xdr:to>
      <xdr:col>8</xdr:col>
      <xdr:colOff>66675</xdr:colOff>
      <xdr:row>75</xdr:row>
      <xdr:rowOff>76200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4676775" y="138969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8</xdr:col>
      <xdr:colOff>66675</xdr:colOff>
      <xdr:row>74</xdr:row>
      <xdr:rowOff>85725</xdr:rowOff>
    </xdr:from>
    <xdr:to>
      <xdr:col>8</xdr:col>
      <xdr:colOff>523875</xdr:colOff>
      <xdr:row>75</xdr:row>
      <xdr:rowOff>76200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5133975" y="138969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8</xdr:col>
      <xdr:colOff>285750</xdr:colOff>
      <xdr:row>51</xdr:row>
      <xdr:rowOff>19050</xdr:rowOff>
    </xdr:from>
    <xdr:to>
      <xdr:col>10</xdr:col>
      <xdr:colOff>133350</xdr:colOff>
      <xdr:row>52</xdr:row>
      <xdr:rowOff>9525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5353050" y="94488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8</xdr:col>
      <xdr:colOff>533400</xdr:colOff>
      <xdr:row>74</xdr:row>
      <xdr:rowOff>76200</xdr:rowOff>
    </xdr:from>
    <xdr:to>
      <xdr:col>10</xdr:col>
      <xdr:colOff>381000</xdr:colOff>
      <xdr:row>75</xdr:row>
      <xdr:rowOff>66675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5600700" y="1388745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10</xdr:col>
      <xdr:colOff>171450</xdr:colOff>
      <xdr:row>51</xdr:row>
      <xdr:rowOff>28575</xdr:rowOff>
    </xdr:from>
    <xdr:to>
      <xdr:col>12</xdr:col>
      <xdr:colOff>19050</xdr:colOff>
      <xdr:row>52</xdr:row>
      <xdr:rowOff>19050</xdr:rowOff>
    </xdr:to>
    <xdr:sp>
      <xdr:nvSpPr>
        <xdr:cNvPr id="26" name="Text Box 6"/>
        <xdr:cNvSpPr txBox="1">
          <a:spLocks noChangeArrowheads="1"/>
        </xdr:cNvSpPr>
      </xdr:nvSpPr>
      <xdr:spPr>
        <a:xfrm>
          <a:off x="5848350" y="94583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</a:t>
          </a:r>
        </a:p>
      </xdr:txBody>
    </xdr:sp>
    <xdr:clientData/>
  </xdr:twoCellAnchor>
  <xdr:twoCellAnchor>
    <xdr:from>
      <xdr:col>0</xdr:col>
      <xdr:colOff>600075</xdr:colOff>
      <xdr:row>64</xdr:row>
      <xdr:rowOff>9525</xdr:rowOff>
    </xdr:from>
    <xdr:to>
      <xdr:col>10</xdr:col>
      <xdr:colOff>219075</xdr:colOff>
      <xdr:row>64</xdr:row>
      <xdr:rowOff>9525</xdr:rowOff>
    </xdr:to>
    <xdr:sp>
      <xdr:nvSpPr>
        <xdr:cNvPr id="27" name="ตัวเชื่อมต่อตรง 14"/>
        <xdr:cNvSpPr>
          <a:spLocks/>
        </xdr:cNvSpPr>
      </xdr:nvSpPr>
      <xdr:spPr>
        <a:xfrm flipV="1">
          <a:off x="600075" y="11915775"/>
          <a:ext cx="5295900" cy="0"/>
        </a:xfrm>
        <a:prstGeom prst="line">
          <a:avLst/>
        </a:prstGeom>
        <a:noFill/>
        <a:ln w="19050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8" sqref="K18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89" width="9.00390625" style="0" customWidth="1"/>
    <col min="190" max="190" width="39.421875" style="0" customWidth="1"/>
    <col min="191" max="192" width="9.00390625" style="0" customWidth="1"/>
    <col min="193" max="16384" width="0" style="0" hidden="1" customWidth="1"/>
  </cols>
  <sheetData>
    <row r="1" spans="1:10" ht="14.25">
      <c r="A1" s="1" t="s">
        <v>128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29" t="s">
        <v>78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21" t="s">
        <v>8</v>
      </c>
      <c r="C3" s="6">
        <v>508</v>
      </c>
      <c r="D3" s="49">
        <v>144</v>
      </c>
      <c r="E3" s="6">
        <f>D3+C3</f>
        <v>652</v>
      </c>
      <c r="F3" s="8">
        <f aca="true" t="shared" si="0" ref="F3:F26">IF(C3="","",C3/E3*100)</f>
        <v>77.91411042944786</v>
      </c>
      <c r="G3" s="8">
        <f>IF(D3="","",D3/E3*100)</f>
        <v>22.085889570552148</v>
      </c>
      <c r="H3" s="37">
        <f>C3/D3</f>
        <v>3.5277777777777777</v>
      </c>
      <c r="I3" s="37">
        <f>IF(H3&gt;=1.51,5,(IF(H3&gt;=1.33,4,(IF(H3&gt;=1.15,3,(IF(H3&gt;=0.97,2,1)))))))</f>
        <v>5</v>
      </c>
      <c r="J3" t="s">
        <v>82</v>
      </c>
      <c r="K3" t="s">
        <v>81</v>
      </c>
    </row>
    <row r="4" spans="1:11" ht="14.25" customHeight="1">
      <c r="A4" s="7" t="s">
        <v>9</v>
      </c>
      <c r="B4" s="21" t="s">
        <v>10</v>
      </c>
      <c r="C4" s="6">
        <v>512</v>
      </c>
      <c r="D4" s="49">
        <v>250</v>
      </c>
      <c r="E4" s="6">
        <f aca="true" t="shared" si="1" ref="E4:E27">D4+C4</f>
        <v>762</v>
      </c>
      <c r="F4" s="8">
        <f t="shared" si="0"/>
        <v>67.19160104986877</v>
      </c>
      <c r="G4" s="8">
        <f aca="true" t="shared" si="2" ref="G4:G26">IF(D4="","",D4/E4*100)</f>
        <v>32.808398950131235</v>
      </c>
      <c r="H4" s="37">
        <f aca="true" t="shared" si="3" ref="H4:H30">C4/D4</f>
        <v>2.048</v>
      </c>
      <c r="I4" s="37">
        <f aca="true" t="shared" si="4" ref="I4:I30">IF(H4&gt;=1.51,5,(IF(H4&gt;=1.33,4,(IF(H4&gt;=1.15,3,(IF(H4&gt;=0.97,2,1)))))))</f>
        <v>5</v>
      </c>
      <c r="J4" t="s">
        <v>86</v>
      </c>
      <c r="K4" t="s">
        <v>95</v>
      </c>
    </row>
    <row r="5" spans="1:11" ht="14.25" customHeight="1">
      <c r="A5" s="7" t="s">
        <v>11</v>
      </c>
      <c r="B5" s="21" t="s">
        <v>12</v>
      </c>
      <c r="C5" s="6">
        <v>1048</v>
      </c>
      <c r="D5" s="49">
        <v>371</v>
      </c>
      <c r="E5" s="6">
        <f t="shared" si="1"/>
        <v>1419</v>
      </c>
      <c r="F5" s="8">
        <f t="shared" si="0"/>
        <v>73.85482734319943</v>
      </c>
      <c r="G5" s="8">
        <f t="shared" si="2"/>
        <v>26.145172656800565</v>
      </c>
      <c r="H5" s="37">
        <f t="shared" si="3"/>
        <v>2.824797843665768</v>
      </c>
      <c r="I5" s="37">
        <f t="shared" si="4"/>
        <v>5</v>
      </c>
      <c r="K5" t="s">
        <v>94</v>
      </c>
    </row>
    <row r="6" spans="1:11" ht="14.25" customHeight="1">
      <c r="A6" s="7" t="s">
        <v>13</v>
      </c>
      <c r="B6" s="21" t="s">
        <v>14</v>
      </c>
      <c r="C6" s="6">
        <v>991</v>
      </c>
      <c r="D6" s="49">
        <v>225</v>
      </c>
      <c r="E6" s="6">
        <f t="shared" si="1"/>
        <v>1216</v>
      </c>
      <c r="F6" s="8">
        <f t="shared" si="0"/>
        <v>81.49671052631578</v>
      </c>
      <c r="G6" s="8">
        <f t="shared" si="2"/>
        <v>18.503289473684212</v>
      </c>
      <c r="H6" s="37">
        <f t="shared" si="3"/>
        <v>4.404444444444445</v>
      </c>
      <c r="I6" s="37">
        <f t="shared" si="4"/>
        <v>5</v>
      </c>
      <c r="K6" t="s">
        <v>84</v>
      </c>
    </row>
    <row r="7" spans="1:11" ht="14.25" customHeight="1">
      <c r="A7" s="7" t="s">
        <v>15</v>
      </c>
      <c r="B7" s="21" t="s">
        <v>16</v>
      </c>
      <c r="C7" s="6">
        <v>461</v>
      </c>
      <c r="D7" s="49">
        <v>162</v>
      </c>
      <c r="E7" s="6">
        <f t="shared" si="1"/>
        <v>623</v>
      </c>
      <c r="F7" s="8">
        <f t="shared" si="0"/>
        <v>73.99678972712681</v>
      </c>
      <c r="G7" s="8">
        <f t="shared" si="2"/>
        <v>26.003210272873194</v>
      </c>
      <c r="H7" s="37">
        <f t="shared" si="3"/>
        <v>2.845679012345679</v>
      </c>
      <c r="I7" s="37">
        <f t="shared" si="4"/>
        <v>5</v>
      </c>
      <c r="K7" t="s">
        <v>85</v>
      </c>
    </row>
    <row r="8" spans="1:9" ht="14.25" customHeight="1">
      <c r="A8" s="7" t="s">
        <v>17</v>
      </c>
      <c r="B8" s="21" t="s">
        <v>18</v>
      </c>
      <c r="C8" s="6">
        <v>684</v>
      </c>
      <c r="D8" s="49">
        <v>264</v>
      </c>
      <c r="E8" s="6">
        <f t="shared" si="1"/>
        <v>948</v>
      </c>
      <c r="F8" s="8">
        <f t="shared" si="0"/>
        <v>72.15189873417721</v>
      </c>
      <c r="G8" s="8">
        <f t="shared" si="2"/>
        <v>27.848101265822784</v>
      </c>
      <c r="H8" s="37">
        <f t="shared" si="3"/>
        <v>2.590909090909091</v>
      </c>
      <c r="I8" s="37">
        <f t="shared" si="4"/>
        <v>5</v>
      </c>
    </row>
    <row r="9" spans="1:9" ht="14.25" customHeight="1">
      <c r="A9" s="7" t="s">
        <v>19</v>
      </c>
      <c r="B9" s="21" t="s">
        <v>20</v>
      </c>
      <c r="C9" s="6">
        <v>1078</v>
      </c>
      <c r="D9" s="49">
        <v>467</v>
      </c>
      <c r="E9" s="6">
        <f t="shared" si="1"/>
        <v>1545</v>
      </c>
      <c r="F9" s="8">
        <f t="shared" si="0"/>
        <v>69.77346278317152</v>
      </c>
      <c r="G9" s="8">
        <f t="shared" si="2"/>
        <v>30.22653721682848</v>
      </c>
      <c r="H9" s="37">
        <f t="shared" si="3"/>
        <v>2.308351177730193</v>
      </c>
      <c r="I9" s="37">
        <f t="shared" si="4"/>
        <v>5</v>
      </c>
    </row>
    <row r="10" spans="1:11" ht="14.25" customHeight="1">
      <c r="A10" s="7" t="s">
        <v>21</v>
      </c>
      <c r="B10" s="21" t="s">
        <v>22</v>
      </c>
      <c r="C10" s="6">
        <v>990</v>
      </c>
      <c r="D10" s="49">
        <v>353</v>
      </c>
      <c r="E10" s="6">
        <f t="shared" si="1"/>
        <v>1343</v>
      </c>
      <c r="F10" s="8">
        <f t="shared" si="0"/>
        <v>73.71556217423678</v>
      </c>
      <c r="G10" s="8">
        <f t="shared" si="2"/>
        <v>26.28443782576322</v>
      </c>
      <c r="H10" s="37">
        <f t="shared" si="3"/>
        <v>2.8045325779036827</v>
      </c>
      <c r="I10" s="37">
        <f t="shared" si="4"/>
        <v>5</v>
      </c>
      <c r="K10" t="s">
        <v>87</v>
      </c>
    </row>
    <row r="11" spans="1:11" ht="14.25" customHeight="1">
      <c r="A11" s="7" t="s">
        <v>23</v>
      </c>
      <c r="B11" s="21" t="s">
        <v>24</v>
      </c>
      <c r="C11" s="6">
        <v>521</v>
      </c>
      <c r="D11" s="49">
        <v>181</v>
      </c>
      <c r="E11" s="6">
        <f t="shared" si="1"/>
        <v>702</v>
      </c>
      <c r="F11" s="8">
        <f t="shared" si="0"/>
        <v>74.21652421652422</v>
      </c>
      <c r="G11" s="8">
        <f t="shared" si="2"/>
        <v>25.783475783475783</v>
      </c>
      <c r="H11" s="37">
        <f t="shared" si="3"/>
        <v>2.8784530386740332</v>
      </c>
      <c r="I11" s="37">
        <f t="shared" si="4"/>
        <v>5</v>
      </c>
      <c r="K11" t="s">
        <v>88</v>
      </c>
    </row>
    <row r="12" spans="1:11" ht="14.25" customHeight="1">
      <c r="A12" s="7" t="s">
        <v>25</v>
      </c>
      <c r="B12" s="21" t="s">
        <v>26</v>
      </c>
      <c r="C12" s="6">
        <v>602</v>
      </c>
      <c r="D12" s="49">
        <v>291</v>
      </c>
      <c r="E12" s="6">
        <f t="shared" si="1"/>
        <v>893</v>
      </c>
      <c r="F12" s="8">
        <f t="shared" si="0"/>
        <v>67.41321388577828</v>
      </c>
      <c r="G12" s="8">
        <f t="shared" si="2"/>
        <v>32.586786114221724</v>
      </c>
      <c r="H12" s="37">
        <f t="shared" si="3"/>
        <v>2.06872852233677</v>
      </c>
      <c r="I12" s="37">
        <f t="shared" si="4"/>
        <v>5</v>
      </c>
      <c r="K12" t="s">
        <v>89</v>
      </c>
    </row>
    <row r="13" spans="1:11" ht="14.25" customHeight="1">
      <c r="A13" s="7" t="s">
        <v>27</v>
      </c>
      <c r="B13" s="21" t="s">
        <v>28</v>
      </c>
      <c r="C13" s="6">
        <v>230</v>
      </c>
      <c r="D13" s="49">
        <v>186</v>
      </c>
      <c r="E13" s="6">
        <f t="shared" si="1"/>
        <v>416</v>
      </c>
      <c r="F13" s="10">
        <f t="shared" si="0"/>
        <v>55.28846153846154</v>
      </c>
      <c r="G13" s="8">
        <f t="shared" si="2"/>
        <v>44.71153846153847</v>
      </c>
      <c r="H13" s="37">
        <f t="shared" si="3"/>
        <v>1.2365591397849462</v>
      </c>
      <c r="I13" s="37">
        <f t="shared" si="4"/>
        <v>3</v>
      </c>
      <c r="K13" t="s">
        <v>90</v>
      </c>
    </row>
    <row r="14" spans="1:11" ht="14.25" customHeight="1">
      <c r="A14" s="7" t="s">
        <v>29</v>
      </c>
      <c r="B14" s="21" t="s">
        <v>30</v>
      </c>
      <c r="C14" s="6">
        <v>785</v>
      </c>
      <c r="D14" s="49">
        <v>244</v>
      </c>
      <c r="E14" s="6">
        <f t="shared" si="1"/>
        <v>1029</v>
      </c>
      <c r="F14" s="8">
        <f t="shared" si="0"/>
        <v>76.28765792031098</v>
      </c>
      <c r="G14" s="8">
        <f t="shared" si="2"/>
        <v>23.71234207968902</v>
      </c>
      <c r="H14" s="37">
        <f t="shared" si="3"/>
        <v>3.2172131147540983</v>
      </c>
      <c r="I14" s="37">
        <f t="shared" si="4"/>
        <v>5</v>
      </c>
      <c r="K14" t="s">
        <v>91</v>
      </c>
    </row>
    <row r="15" spans="1:11" ht="14.25" customHeight="1">
      <c r="A15" s="7" t="s">
        <v>31</v>
      </c>
      <c r="B15" s="21" t="s">
        <v>32</v>
      </c>
      <c r="C15" s="6">
        <v>609</v>
      </c>
      <c r="D15" s="49">
        <v>406</v>
      </c>
      <c r="E15" s="6">
        <f t="shared" si="1"/>
        <v>1015</v>
      </c>
      <c r="F15" s="8">
        <f t="shared" si="0"/>
        <v>60</v>
      </c>
      <c r="G15" s="8">
        <f t="shared" si="2"/>
        <v>40</v>
      </c>
      <c r="H15" s="37">
        <f t="shared" si="3"/>
        <v>1.5</v>
      </c>
      <c r="I15" s="37">
        <f t="shared" si="4"/>
        <v>4</v>
      </c>
      <c r="K15" t="s">
        <v>92</v>
      </c>
    </row>
    <row r="16" spans="1:11" ht="14.25" customHeight="1">
      <c r="A16" s="7" t="s">
        <v>33</v>
      </c>
      <c r="B16" s="21" t="s">
        <v>34</v>
      </c>
      <c r="C16" s="6">
        <v>1097</v>
      </c>
      <c r="D16" s="49">
        <v>1136</v>
      </c>
      <c r="E16" s="6">
        <f t="shared" si="1"/>
        <v>2233</v>
      </c>
      <c r="F16" s="10">
        <f t="shared" si="0"/>
        <v>49.126735333631885</v>
      </c>
      <c r="G16" s="8">
        <f t="shared" si="2"/>
        <v>50.873264666368115</v>
      </c>
      <c r="H16" s="37">
        <f t="shared" si="3"/>
        <v>0.965669014084507</v>
      </c>
      <c r="I16" s="48">
        <f t="shared" si="4"/>
        <v>1</v>
      </c>
      <c r="K16" t="s">
        <v>93</v>
      </c>
    </row>
    <row r="17" spans="1:9" ht="14.25" customHeight="1">
      <c r="A17" s="7" t="s">
        <v>35</v>
      </c>
      <c r="B17" s="21" t="s">
        <v>36</v>
      </c>
      <c r="C17" s="6">
        <v>531</v>
      </c>
      <c r="D17" s="49">
        <v>120</v>
      </c>
      <c r="E17" s="6">
        <f t="shared" si="1"/>
        <v>651</v>
      </c>
      <c r="F17" s="8">
        <f t="shared" si="0"/>
        <v>81.5668202764977</v>
      </c>
      <c r="G17" s="8">
        <f t="shared" si="2"/>
        <v>18.433179723502306</v>
      </c>
      <c r="H17" s="37">
        <f t="shared" si="3"/>
        <v>4.425</v>
      </c>
      <c r="I17" s="37">
        <f t="shared" si="4"/>
        <v>5</v>
      </c>
    </row>
    <row r="18" spans="1:11" ht="14.25" customHeight="1">
      <c r="A18" s="7" t="s">
        <v>37</v>
      </c>
      <c r="B18" s="21" t="s">
        <v>38</v>
      </c>
      <c r="C18" s="6">
        <v>348</v>
      </c>
      <c r="D18" s="49">
        <v>121</v>
      </c>
      <c r="E18" s="6">
        <f t="shared" si="1"/>
        <v>469</v>
      </c>
      <c r="F18" s="8">
        <f t="shared" si="0"/>
        <v>74.20042643923242</v>
      </c>
      <c r="G18" s="8">
        <f t="shared" si="2"/>
        <v>25.79957356076759</v>
      </c>
      <c r="H18" s="37">
        <f t="shared" si="3"/>
        <v>2.87603305785124</v>
      </c>
      <c r="I18" s="37">
        <f t="shared" si="4"/>
        <v>5</v>
      </c>
      <c r="K18" t="s">
        <v>129</v>
      </c>
    </row>
    <row r="19" spans="1:11" ht="14.25" customHeight="1">
      <c r="A19" s="7" t="s">
        <v>39</v>
      </c>
      <c r="B19" s="21" t="s">
        <v>40</v>
      </c>
      <c r="C19" s="6"/>
      <c r="D19" s="6"/>
      <c r="E19" s="6">
        <f t="shared" si="1"/>
        <v>0</v>
      </c>
      <c r="F19" s="8">
        <f t="shared" si="0"/>
      </c>
      <c r="G19" s="8">
        <f t="shared" si="2"/>
      </c>
      <c r="H19" s="37"/>
      <c r="I19" s="37"/>
      <c r="K19" t="s">
        <v>123</v>
      </c>
    </row>
    <row r="20" spans="1:11" ht="14.25">
      <c r="A20" s="7" t="s">
        <v>41</v>
      </c>
      <c r="B20" s="21" t="s">
        <v>42</v>
      </c>
      <c r="C20" s="6">
        <v>574</v>
      </c>
      <c r="D20" s="49">
        <v>690</v>
      </c>
      <c r="E20" s="6">
        <f t="shared" si="1"/>
        <v>1264</v>
      </c>
      <c r="F20" s="10">
        <f t="shared" si="0"/>
        <v>45.41139240506329</v>
      </c>
      <c r="G20" s="8">
        <f t="shared" si="2"/>
        <v>54.58860759493671</v>
      </c>
      <c r="H20" s="37">
        <f t="shared" si="3"/>
        <v>0.8318840579710145</v>
      </c>
      <c r="I20" s="48">
        <f t="shared" si="4"/>
        <v>1</v>
      </c>
      <c r="K20" t="s">
        <v>124</v>
      </c>
    </row>
    <row r="21" spans="1:9" ht="14.25">
      <c r="A21" s="7" t="s">
        <v>43</v>
      </c>
      <c r="B21" s="21" t="s">
        <v>44</v>
      </c>
      <c r="C21" s="6">
        <v>624</v>
      </c>
      <c r="D21" s="49">
        <v>1050</v>
      </c>
      <c r="E21" s="6">
        <f t="shared" si="1"/>
        <v>1674</v>
      </c>
      <c r="F21" s="10">
        <f t="shared" si="0"/>
        <v>37.27598566308244</v>
      </c>
      <c r="G21" s="8">
        <f t="shared" si="2"/>
        <v>62.72401433691756</v>
      </c>
      <c r="H21" s="37">
        <f t="shared" si="3"/>
        <v>0.5942857142857143</v>
      </c>
      <c r="I21" s="48">
        <f t="shared" si="4"/>
        <v>1</v>
      </c>
    </row>
    <row r="22" spans="1:9" ht="14.25">
      <c r="A22" s="7" t="s">
        <v>45</v>
      </c>
      <c r="B22" s="21" t="s">
        <v>46</v>
      </c>
      <c r="C22" s="6">
        <v>1116</v>
      </c>
      <c r="D22" s="49">
        <v>975</v>
      </c>
      <c r="E22" s="6">
        <f t="shared" si="1"/>
        <v>2091</v>
      </c>
      <c r="F22" s="10">
        <f t="shared" si="0"/>
        <v>53.3715925394548</v>
      </c>
      <c r="G22" s="8">
        <f t="shared" si="2"/>
        <v>46.6284074605452</v>
      </c>
      <c r="H22" s="37">
        <f t="shared" si="3"/>
        <v>1.1446153846153846</v>
      </c>
      <c r="I22" s="48">
        <f t="shared" si="4"/>
        <v>2</v>
      </c>
    </row>
    <row r="23" spans="1:9" ht="14.25">
      <c r="A23" s="7" t="s">
        <v>47</v>
      </c>
      <c r="B23" s="21" t="s">
        <v>48</v>
      </c>
      <c r="C23" s="6">
        <v>732</v>
      </c>
      <c r="D23" s="49">
        <v>498</v>
      </c>
      <c r="E23" s="6">
        <f t="shared" si="1"/>
        <v>1230</v>
      </c>
      <c r="F23" s="8">
        <f t="shared" si="0"/>
        <v>59.512195121951216</v>
      </c>
      <c r="G23" s="8">
        <f t="shared" si="2"/>
        <v>40.487804878048784</v>
      </c>
      <c r="H23" s="37">
        <f t="shared" si="3"/>
        <v>1.4698795180722892</v>
      </c>
      <c r="I23" s="37">
        <f t="shared" si="4"/>
        <v>4</v>
      </c>
    </row>
    <row r="24" spans="1:9" ht="14.25">
      <c r="A24" s="7" t="s">
        <v>49</v>
      </c>
      <c r="B24" s="21" t="s">
        <v>50</v>
      </c>
      <c r="C24" s="6">
        <v>817</v>
      </c>
      <c r="D24" s="49">
        <v>657</v>
      </c>
      <c r="E24" s="6">
        <f t="shared" si="1"/>
        <v>1474</v>
      </c>
      <c r="F24" s="10">
        <f t="shared" si="0"/>
        <v>55.42740841248304</v>
      </c>
      <c r="G24" s="8">
        <f t="shared" si="2"/>
        <v>44.57259158751696</v>
      </c>
      <c r="H24" s="37">
        <f t="shared" si="3"/>
        <v>1.243531202435312</v>
      </c>
      <c r="I24" s="37">
        <f t="shared" si="4"/>
        <v>3</v>
      </c>
    </row>
    <row r="25" spans="1:9" ht="14.25">
      <c r="A25" s="7" t="s">
        <v>51</v>
      </c>
      <c r="B25" s="21" t="s">
        <v>52</v>
      </c>
      <c r="C25" s="6">
        <v>523</v>
      </c>
      <c r="D25" s="49">
        <v>682</v>
      </c>
      <c r="E25" s="6">
        <f t="shared" si="1"/>
        <v>1205</v>
      </c>
      <c r="F25" s="10">
        <f t="shared" si="0"/>
        <v>43.40248962655602</v>
      </c>
      <c r="G25" s="8">
        <f t="shared" si="2"/>
        <v>56.59751037344398</v>
      </c>
      <c r="H25" s="37">
        <f t="shared" si="3"/>
        <v>0.7668621700879765</v>
      </c>
      <c r="I25" s="48">
        <f t="shared" si="4"/>
        <v>1</v>
      </c>
    </row>
    <row r="26" spans="1:9" ht="14.25">
      <c r="A26" s="11" t="s">
        <v>53</v>
      </c>
      <c r="B26" s="22" t="s">
        <v>54</v>
      </c>
      <c r="C26" s="6">
        <v>713</v>
      </c>
      <c r="D26" s="49">
        <v>484</v>
      </c>
      <c r="E26" s="6">
        <f t="shared" si="1"/>
        <v>1197</v>
      </c>
      <c r="F26" s="10">
        <f t="shared" si="0"/>
        <v>59.5655806182122</v>
      </c>
      <c r="G26" s="8">
        <f t="shared" si="2"/>
        <v>40.4344193817878</v>
      </c>
      <c r="H26" s="37">
        <f t="shared" si="3"/>
        <v>1.4731404958677685</v>
      </c>
      <c r="I26" s="37">
        <f t="shared" si="4"/>
        <v>4</v>
      </c>
    </row>
    <row r="27" spans="1:9" ht="14.25">
      <c r="A27" s="11" t="s">
        <v>55</v>
      </c>
      <c r="B27" s="22" t="s">
        <v>56</v>
      </c>
      <c r="C27" s="6">
        <v>220</v>
      </c>
      <c r="D27" s="49">
        <v>455</v>
      </c>
      <c r="E27" s="6">
        <f t="shared" si="1"/>
        <v>675</v>
      </c>
      <c r="F27" s="8"/>
      <c r="G27" s="9">
        <f>IF(D27="","",D27/E27*100)</f>
        <v>67.4074074074074</v>
      </c>
      <c r="H27" s="37">
        <f t="shared" si="3"/>
        <v>0.4835164835164835</v>
      </c>
      <c r="I27" s="48">
        <f t="shared" si="4"/>
        <v>1</v>
      </c>
    </row>
    <row r="28" spans="1:9" ht="14.25">
      <c r="A28" s="14"/>
      <c r="B28" s="15" t="s">
        <v>57</v>
      </c>
      <c r="C28" s="14">
        <f>SUM(C21:C25)</f>
        <v>3812</v>
      </c>
      <c r="D28" s="14">
        <f>SUM(D21:D25)</f>
        <v>3862</v>
      </c>
      <c r="E28" s="14">
        <f>SUM(C28:D28)</f>
        <v>7674</v>
      </c>
      <c r="F28" s="8">
        <f>IF(C28="","",C28/E28*100)</f>
        <v>49.674224654678135</v>
      </c>
      <c r="G28" s="9">
        <f>IF(D28="","",D28/E28*100)</f>
        <v>50.325775345321865</v>
      </c>
      <c r="H28" s="43">
        <f t="shared" si="3"/>
        <v>0.9870533402382186</v>
      </c>
      <c r="I28" s="43">
        <f t="shared" si="4"/>
        <v>2</v>
      </c>
    </row>
    <row r="29" spans="1:9" ht="14.25">
      <c r="A29" s="16"/>
      <c r="B29" s="17" t="s">
        <v>58</v>
      </c>
      <c r="C29" s="16">
        <f>SUM(C3:C18,C20,C26)</f>
        <v>12282</v>
      </c>
      <c r="D29" s="16">
        <f>SUM(D3:D18,D20,D26)</f>
        <v>6095</v>
      </c>
      <c r="E29" s="16">
        <f>SUM(E3:E18,E20,E26)</f>
        <v>18377</v>
      </c>
      <c r="F29" s="8">
        <f>IF(C29="","",C29/E29*100)</f>
        <v>66.83354192740926</v>
      </c>
      <c r="G29" s="9">
        <f>IF(D29="","",D29/E29*100)</f>
        <v>33.166458072590736</v>
      </c>
      <c r="H29" s="43">
        <f t="shared" si="3"/>
        <v>2.0150943396226415</v>
      </c>
      <c r="I29" s="43">
        <f t="shared" si="4"/>
        <v>5</v>
      </c>
    </row>
    <row r="30" spans="1:9" ht="14.25">
      <c r="A30" s="16"/>
      <c r="B30" s="17" t="s">
        <v>59</v>
      </c>
      <c r="C30" s="16">
        <f>C29+C28</f>
        <v>16094</v>
      </c>
      <c r="D30" s="16">
        <f>D29+D28</f>
        <v>9957</v>
      </c>
      <c r="E30" s="16">
        <f>E29+E28</f>
        <v>26051</v>
      </c>
      <c r="F30" s="8">
        <f>IF(C30="","",C30/E30*100)</f>
        <v>61.77881847145983</v>
      </c>
      <c r="G30" s="9">
        <f>IF(D30="","",D30/E30*100)</f>
        <v>38.22118152854017</v>
      </c>
      <c r="H30" s="43">
        <f t="shared" si="3"/>
        <v>1.6163503063171638</v>
      </c>
      <c r="I30" s="43">
        <f t="shared" si="4"/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D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04" width="9.00390625" style="0" customWidth="1"/>
    <col min="205" max="205" width="39.421875" style="0" customWidth="1"/>
    <col min="206" max="207" width="9.00390625" style="0" customWidth="1"/>
    <col min="208" max="16384" width="0" style="0" hidden="1" customWidth="1"/>
  </cols>
  <sheetData>
    <row r="1" spans="1:10" ht="14.25">
      <c r="A1" s="1" t="s">
        <v>74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29" t="s">
        <v>78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7" t="s">
        <v>8</v>
      </c>
      <c r="C3" s="19"/>
      <c r="D3" s="20"/>
      <c r="E3" s="6">
        <f aca="true" t="shared" si="0" ref="E3:E28">SUM(C3:D3)</f>
        <v>0</v>
      </c>
      <c r="F3" s="8">
        <f>IF(C3="","",C3/E3*100)</f>
      </c>
      <c r="G3" s="9">
        <f>IF(D3="","",D3/E3*100)</f>
      </c>
      <c r="H3" s="37" t="e">
        <f>C3/D3</f>
        <v>#DIV/0!</v>
      </c>
      <c r="I3" s="37" t="e">
        <f>IF(H3&gt;=1.51,5,(IF(H3&gt;=1.33,4,(IF(H3&gt;=1.15,3,(IF(H3&gt;=0.97,2,1)))))))</f>
        <v>#DIV/0!</v>
      </c>
      <c r="J3" t="s">
        <v>82</v>
      </c>
      <c r="K3" t="s">
        <v>81</v>
      </c>
    </row>
    <row r="4" spans="1:11" ht="14.25" customHeight="1">
      <c r="A4" s="7" t="s">
        <v>9</v>
      </c>
      <c r="B4" s="7" t="s">
        <v>10</v>
      </c>
      <c r="C4" s="19"/>
      <c r="D4" s="20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  <c r="H4" s="37" t="e">
        <f aca="true" t="shared" si="3" ref="H4:H30">C4/D4</f>
        <v>#DIV/0!</v>
      </c>
      <c r="I4" s="37" t="e">
        <f aca="true" t="shared" si="4" ref="I4:I30">IF(H4&gt;=1.51,5,(IF(H4&gt;=1.33,4,(IF(H4&gt;=1.15,3,(IF(H4&gt;=0.97,2,1)))))))</f>
        <v>#DIV/0!</v>
      </c>
      <c r="J4" t="s">
        <v>86</v>
      </c>
      <c r="K4" t="s">
        <v>95</v>
      </c>
    </row>
    <row r="5" spans="1:11" ht="14.25" customHeight="1">
      <c r="A5" s="7" t="s">
        <v>11</v>
      </c>
      <c r="B5" s="7" t="s">
        <v>12</v>
      </c>
      <c r="C5" s="19"/>
      <c r="D5" s="20"/>
      <c r="E5" s="6">
        <f t="shared" si="0"/>
        <v>0</v>
      </c>
      <c r="F5" s="8">
        <f t="shared" si="1"/>
      </c>
      <c r="G5" s="9">
        <f t="shared" si="2"/>
      </c>
      <c r="H5" s="37" t="e">
        <f t="shared" si="3"/>
        <v>#DIV/0!</v>
      </c>
      <c r="I5" s="37" t="e">
        <f t="shared" si="4"/>
        <v>#DIV/0!</v>
      </c>
      <c r="K5" t="s">
        <v>94</v>
      </c>
    </row>
    <row r="6" spans="1:11" ht="14.25" customHeight="1">
      <c r="A6" s="7" t="s">
        <v>13</v>
      </c>
      <c r="B6" s="7" t="s">
        <v>14</v>
      </c>
      <c r="C6" s="19"/>
      <c r="D6" s="20"/>
      <c r="E6" s="6">
        <f t="shared" si="0"/>
        <v>0</v>
      </c>
      <c r="F6" s="8">
        <f t="shared" si="1"/>
      </c>
      <c r="G6" s="9">
        <f t="shared" si="2"/>
      </c>
      <c r="H6" s="37" t="e">
        <f t="shared" si="3"/>
        <v>#DIV/0!</v>
      </c>
      <c r="I6" s="37" t="e">
        <f t="shared" si="4"/>
        <v>#DIV/0!</v>
      </c>
      <c r="K6" t="s">
        <v>84</v>
      </c>
    </row>
    <row r="7" spans="1:11" ht="14.25" customHeight="1">
      <c r="A7" s="7" t="s">
        <v>15</v>
      </c>
      <c r="B7" s="7" t="s">
        <v>16</v>
      </c>
      <c r="C7" s="19"/>
      <c r="D7" s="20"/>
      <c r="E7" s="6">
        <f t="shared" si="0"/>
        <v>0</v>
      </c>
      <c r="F7" s="8">
        <f t="shared" si="1"/>
      </c>
      <c r="G7" s="9">
        <f t="shared" si="2"/>
      </c>
      <c r="H7" s="37" t="e">
        <f t="shared" si="3"/>
        <v>#DIV/0!</v>
      </c>
      <c r="I7" s="37" t="e">
        <f t="shared" si="4"/>
        <v>#DIV/0!</v>
      </c>
      <c r="K7" t="s">
        <v>85</v>
      </c>
    </row>
    <row r="8" spans="1:9" ht="14.25" customHeight="1">
      <c r="A8" s="7" t="s">
        <v>17</v>
      </c>
      <c r="B8" s="7" t="s">
        <v>18</v>
      </c>
      <c r="C8" s="19"/>
      <c r="D8" s="20"/>
      <c r="E8" s="6">
        <f t="shared" si="0"/>
        <v>0</v>
      </c>
      <c r="F8" s="8">
        <f t="shared" si="1"/>
      </c>
      <c r="G8" s="9">
        <f t="shared" si="2"/>
      </c>
      <c r="H8" s="37" t="e">
        <f t="shared" si="3"/>
        <v>#DIV/0!</v>
      </c>
      <c r="I8" s="37" t="e">
        <f t="shared" si="4"/>
        <v>#DIV/0!</v>
      </c>
    </row>
    <row r="9" spans="1:9" ht="14.25" customHeight="1">
      <c r="A9" s="7" t="s">
        <v>19</v>
      </c>
      <c r="B9" s="7" t="s">
        <v>20</v>
      </c>
      <c r="C9" s="19"/>
      <c r="D9" s="20"/>
      <c r="E9" s="6">
        <f t="shared" si="0"/>
        <v>0</v>
      </c>
      <c r="F9" s="8">
        <f t="shared" si="1"/>
      </c>
      <c r="G9" s="9">
        <f t="shared" si="2"/>
      </c>
      <c r="H9" s="37" t="e">
        <f t="shared" si="3"/>
        <v>#DIV/0!</v>
      </c>
      <c r="I9" s="37" t="e">
        <f t="shared" si="4"/>
        <v>#DIV/0!</v>
      </c>
    </row>
    <row r="10" spans="1:11" ht="14.25" customHeight="1">
      <c r="A10" s="7" t="s">
        <v>21</v>
      </c>
      <c r="B10" s="7" t="s">
        <v>22</v>
      </c>
      <c r="C10" s="19"/>
      <c r="D10" s="20"/>
      <c r="E10" s="6">
        <f t="shared" si="0"/>
        <v>0</v>
      </c>
      <c r="F10" s="8">
        <f t="shared" si="1"/>
      </c>
      <c r="G10" s="9">
        <f t="shared" si="2"/>
      </c>
      <c r="H10" s="37" t="e">
        <f t="shared" si="3"/>
        <v>#DIV/0!</v>
      </c>
      <c r="I10" s="37" t="e">
        <f t="shared" si="4"/>
        <v>#DIV/0!</v>
      </c>
      <c r="K10" t="s">
        <v>87</v>
      </c>
    </row>
    <row r="11" spans="1:11" ht="14.25" customHeight="1">
      <c r="A11" s="7" t="s">
        <v>23</v>
      </c>
      <c r="B11" s="7" t="s">
        <v>24</v>
      </c>
      <c r="C11" s="19"/>
      <c r="D11" s="20"/>
      <c r="E11" s="6">
        <f t="shared" si="0"/>
        <v>0</v>
      </c>
      <c r="F11" s="8">
        <f t="shared" si="1"/>
      </c>
      <c r="G11" s="9">
        <f t="shared" si="2"/>
      </c>
      <c r="H11" s="37" t="e">
        <f t="shared" si="3"/>
        <v>#DIV/0!</v>
      </c>
      <c r="I11" s="37" t="e">
        <f t="shared" si="4"/>
        <v>#DIV/0!</v>
      </c>
      <c r="K11" t="s">
        <v>88</v>
      </c>
    </row>
    <row r="12" spans="1:11" ht="14.25" customHeight="1">
      <c r="A12" s="7" t="s">
        <v>25</v>
      </c>
      <c r="B12" s="7" t="s">
        <v>26</v>
      </c>
      <c r="C12" s="19"/>
      <c r="D12" s="20"/>
      <c r="E12" s="6">
        <f t="shared" si="0"/>
        <v>0</v>
      </c>
      <c r="F12" s="8">
        <f t="shared" si="1"/>
      </c>
      <c r="G12" s="9">
        <f t="shared" si="2"/>
      </c>
      <c r="H12" s="37" t="e">
        <f t="shared" si="3"/>
        <v>#DIV/0!</v>
      </c>
      <c r="I12" s="37" t="e">
        <f t="shared" si="4"/>
        <v>#DIV/0!</v>
      </c>
      <c r="K12" t="s">
        <v>89</v>
      </c>
    </row>
    <row r="13" spans="1:11" ht="14.25" customHeight="1">
      <c r="A13" s="7" t="s">
        <v>27</v>
      </c>
      <c r="B13" s="7" t="s">
        <v>28</v>
      </c>
      <c r="C13" s="19"/>
      <c r="D13" s="20"/>
      <c r="E13" s="6">
        <f t="shared" si="0"/>
        <v>0</v>
      </c>
      <c r="F13" s="8">
        <f t="shared" si="1"/>
      </c>
      <c r="G13" s="9">
        <f t="shared" si="2"/>
      </c>
      <c r="H13" s="37" t="e">
        <f t="shared" si="3"/>
        <v>#DIV/0!</v>
      </c>
      <c r="I13" s="47" t="e">
        <f t="shared" si="4"/>
        <v>#DIV/0!</v>
      </c>
      <c r="K13" t="s">
        <v>90</v>
      </c>
    </row>
    <row r="14" spans="1:11" ht="14.25" customHeight="1">
      <c r="A14" s="7" t="s">
        <v>29</v>
      </c>
      <c r="B14" s="7" t="s">
        <v>30</v>
      </c>
      <c r="C14" s="19"/>
      <c r="D14" s="20"/>
      <c r="E14" s="6">
        <f t="shared" si="0"/>
        <v>0</v>
      </c>
      <c r="F14" s="8">
        <f t="shared" si="1"/>
      </c>
      <c r="G14" s="9">
        <f t="shared" si="2"/>
      </c>
      <c r="H14" s="37" t="e">
        <f t="shared" si="3"/>
        <v>#DIV/0!</v>
      </c>
      <c r="I14" s="37" t="e">
        <f t="shared" si="4"/>
        <v>#DIV/0!</v>
      </c>
      <c r="K14" t="s">
        <v>91</v>
      </c>
    </row>
    <row r="15" spans="1:11" ht="14.25" customHeight="1">
      <c r="A15" s="7" t="s">
        <v>31</v>
      </c>
      <c r="B15" s="7" t="s">
        <v>32</v>
      </c>
      <c r="C15" s="19"/>
      <c r="D15" s="20"/>
      <c r="E15" s="6">
        <f t="shared" si="0"/>
        <v>0</v>
      </c>
      <c r="F15" s="8">
        <f t="shared" si="1"/>
      </c>
      <c r="G15" s="9">
        <f t="shared" si="2"/>
      </c>
      <c r="H15" s="37" t="e">
        <f t="shared" si="3"/>
        <v>#DIV/0!</v>
      </c>
      <c r="I15" s="47" t="e">
        <f t="shared" si="4"/>
        <v>#DIV/0!</v>
      </c>
      <c r="K15" t="s">
        <v>92</v>
      </c>
    </row>
    <row r="16" spans="1:11" ht="14.25" customHeight="1">
      <c r="A16" s="7" t="s">
        <v>33</v>
      </c>
      <c r="B16" s="7" t="s">
        <v>34</v>
      </c>
      <c r="C16" s="19"/>
      <c r="D16" s="20"/>
      <c r="E16" s="6">
        <f t="shared" si="0"/>
        <v>0</v>
      </c>
      <c r="F16" s="8">
        <f t="shared" si="1"/>
      </c>
      <c r="G16" s="9">
        <f t="shared" si="2"/>
      </c>
      <c r="H16" s="37" t="e">
        <f t="shared" si="3"/>
        <v>#DIV/0!</v>
      </c>
      <c r="I16" s="48" t="e">
        <f t="shared" si="4"/>
        <v>#DIV/0!</v>
      </c>
      <c r="K16" t="s">
        <v>93</v>
      </c>
    </row>
    <row r="17" spans="1:9" ht="14.25" customHeight="1">
      <c r="A17" s="7" t="s">
        <v>35</v>
      </c>
      <c r="B17" s="7" t="s">
        <v>36</v>
      </c>
      <c r="C17" s="19"/>
      <c r="D17" s="20"/>
      <c r="E17" s="6">
        <f t="shared" si="0"/>
        <v>0</v>
      </c>
      <c r="F17" s="8">
        <f t="shared" si="1"/>
      </c>
      <c r="G17" s="9">
        <f t="shared" si="2"/>
      </c>
      <c r="H17" s="37" t="e">
        <f t="shared" si="3"/>
        <v>#DIV/0!</v>
      </c>
      <c r="I17" s="37" t="e">
        <f t="shared" si="4"/>
        <v>#DIV/0!</v>
      </c>
    </row>
    <row r="18" spans="1:11" ht="14.25" customHeight="1">
      <c r="A18" s="7" t="s">
        <v>37</v>
      </c>
      <c r="B18" s="7" t="s">
        <v>38</v>
      </c>
      <c r="C18" s="19"/>
      <c r="D18" s="20"/>
      <c r="E18" s="6">
        <f t="shared" si="0"/>
        <v>0</v>
      </c>
      <c r="F18" s="8">
        <f t="shared" si="1"/>
      </c>
      <c r="G18" s="9">
        <f t="shared" si="2"/>
      </c>
      <c r="H18" s="37" t="e">
        <f t="shared" si="3"/>
        <v>#DIV/0!</v>
      </c>
      <c r="I18" s="37" t="e">
        <f t="shared" si="4"/>
        <v>#DIV/0!</v>
      </c>
      <c r="K18" t="s">
        <v>122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37"/>
      <c r="I19" s="37"/>
      <c r="K19" t="s">
        <v>123</v>
      </c>
    </row>
    <row r="20" spans="1:11" ht="14.25">
      <c r="A20" s="7" t="s">
        <v>41</v>
      </c>
      <c r="B20" s="7" t="s">
        <v>42</v>
      </c>
      <c r="C20" s="19"/>
      <c r="D20" s="20"/>
      <c r="E20" s="6">
        <f t="shared" si="0"/>
        <v>0</v>
      </c>
      <c r="F20" s="8">
        <f t="shared" si="1"/>
      </c>
      <c r="G20" s="9">
        <f t="shared" si="2"/>
      </c>
      <c r="H20" s="37" t="e">
        <f t="shared" si="3"/>
        <v>#DIV/0!</v>
      </c>
      <c r="I20" s="48" t="e">
        <f t="shared" si="4"/>
        <v>#DIV/0!</v>
      </c>
      <c r="K20" t="s">
        <v>124</v>
      </c>
    </row>
    <row r="21" spans="1:11" ht="14.25">
      <c r="A21" s="7" t="s">
        <v>43</v>
      </c>
      <c r="B21" s="7" t="s">
        <v>44</v>
      </c>
      <c r="C21" s="19"/>
      <c r="D21" s="20"/>
      <c r="E21" s="6">
        <f t="shared" si="0"/>
        <v>0</v>
      </c>
      <c r="F21" s="8">
        <f t="shared" si="1"/>
      </c>
      <c r="G21" s="9">
        <f t="shared" si="2"/>
      </c>
      <c r="H21" s="37" t="e">
        <f t="shared" si="3"/>
        <v>#DIV/0!</v>
      </c>
      <c r="I21" s="48" t="e">
        <f t="shared" si="4"/>
        <v>#DIV/0!</v>
      </c>
      <c r="K21" t="s">
        <v>125</v>
      </c>
    </row>
    <row r="22" spans="1:11" ht="14.25">
      <c r="A22" s="7" t="s">
        <v>45</v>
      </c>
      <c r="B22" s="7" t="s">
        <v>46</v>
      </c>
      <c r="C22" s="19"/>
      <c r="D22" s="20"/>
      <c r="E22" s="6">
        <f t="shared" si="0"/>
        <v>0</v>
      </c>
      <c r="F22" s="8">
        <f t="shared" si="1"/>
      </c>
      <c r="G22" s="9">
        <f t="shared" si="2"/>
      </c>
      <c r="H22" s="37" t="e">
        <f t="shared" si="3"/>
        <v>#DIV/0!</v>
      </c>
      <c r="I22" s="48" t="e">
        <f t="shared" si="4"/>
        <v>#DIV/0!</v>
      </c>
      <c r="K22" t="s">
        <v>126</v>
      </c>
    </row>
    <row r="23" spans="1:9" ht="14.25">
      <c r="A23" s="7" t="s">
        <v>47</v>
      </c>
      <c r="B23" s="7" t="s">
        <v>48</v>
      </c>
      <c r="C23" s="19"/>
      <c r="D23" s="20"/>
      <c r="E23" s="6">
        <f t="shared" si="0"/>
        <v>0</v>
      </c>
      <c r="F23" s="8">
        <f t="shared" si="1"/>
      </c>
      <c r="G23" s="9">
        <f t="shared" si="2"/>
      </c>
      <c r="H23" s="37" t="e">
        <f t="shared" si="3"/>
        <v>#DIV/0!</v>
      </c>
      <c r="I23" s="48" t="e">
        <f t="shared" si="4"/>
        <v>#DIV/0!</v>
      </c>
    </row>
    <row r="24" spans="1:9" ht="14.25">
      <c r="A24" s="7" t="s">
        <v>49</v>
      </c>
      <c r="B24" s="7" t="s">
        <v>50</v>
      </c>
      <c r="C24" s="19"/>
      <c r="D24" s="20"/>
      <c r="E24" s="6">
        <f t="shared" si="0"/>
        <v>0</v>
      </c>
      <c r="F24" s="8">
        <f t="shared" si="1"/>
      </c>
      <c r="G24" s="9">
        <f t="shared" si="2"/>
      </c>
      <c r="H24" s="37" t="e">
        <f t="shared" si="3"/>
        <v>#DIV/0!</v>
      </c>
      <c r="I24" s="48" t="e">
        <f t="shared" si="4"/>
        <v>#DIV/0!</v>
      </c>
    </row>
    <row r="25" spans="1:9" ht="14.25">
      <c r="A25" s="7" t="s">
        <v>51</v>
      </c>
      <c r="B25" s="7" t="s">
        <v>52</v>
      </c>
      <c r="C25" s="19"/>
      <c r="D25" s="20"/>
      <c r="E25" s="6">
        <f t="shared" si="0"/>
        <v>0</v>
      </c>
      <c r="F25" s="8">
        <f t="shared" si="1"/>
      </c>
      <c r="G25" s="9">
        <f t="shared" si="2"/>
      </c>
      <c r="H25" s="37" t="e">
        <f t="shared" si="3"/>
        <v>#DIV/0!</v>
      </c>
      <c r="I25" s="48" t="e">
        <f t="shared" si="4"/>
        <v>#DIV/0!</v>
      </c>
    </row>
    <row r="26" spans="1:9" ht="14.25">
      <c r="A26" s="11" t="s">
        <v>53</v>
      </c>
      <c r="B26" s="11" t="s">
        <v>54</v>
      </c>
      <c r="C26" s="19"/>
      <c r="D26" s="20"/>
      <c r="E26" s="12">
        <f t="shared" si="0"/>
        <v>0</v>
      </c>
      <c r="F26" s="8">
        <f t="shared" si="1"/>
      </c>
      <c r="G26" s="9">
        <f t="shared" si="2"/>
      </c>
      <c r="H26" s="37" t="e">
        <f t="shared" si="3"/>
        <v>#DIV/0!</v>
      </c>
      <c r="I26" s="47" t="e">
        <f t="shared" si="4"/>
        <v>#DIV/0!</v>
      </c>
    </row>
    <row r="27" spans="1:9" ht="14.25">
      <c r="A27" s="11" t="s">
        <v>55</v>
      </c>
      <c r="B27" s="11" t="s">
        <v>56</v>
      </c>
      <c r="C27" s="19"/>
      <c r="D27" s="20"/>
      <c r="E27" s="12">
        <f t="shared" si="0"/>
        <v>0</v>
      </c>
      <c r="F27" s="8">
        <f t="shared" si="1"/>
      </c>
      <c r="G27" s="9">
        <f t="shared" si="2"/>
      </c>
      <c r="H27" s="37" t="e">
        <f t="shared" si="3"/>
        <v>#DIV/0!</v>
      </c>
      <c r="I27" s="47" t="e">
        <f t="shared" si="4"/>
        <v>#DIV/0!</v>
      </c>
    </row>
    <row r="28" spans="1:9" ht="14.25">
      <c r="A28" s="14"/>
      <c r="B28" s="15" t="s">
        <v>57</v>
      </c>
      <c r="C28" s="14">
        <f>SUM(C21:C25)</f>
        <v>0</v>
      </c>
      <c r="D28" s="14">
        <f>SUM(D21:D25)</f>
        <v>0</v>
      </c>
      <c r="E28" s="14">
        <f t="shared" si="0"/>
        <v>0</v>
      </c>
      <c r="F28" s="8" t="e">
        <f t="shared" si="1"/>
        <v>#DIV/0!</v>
      </c>
      <c r="G28" s="9" t="e">
        <f t="shared" si="2"/>
        <v>#DIV/0!</v>
      </c>
      <c r="H28" s="43" t="e">
        <f t="shared" si="3"/>
        <v>#DIV/0!</v>
      </c>
      <c r="I28" s="43" t="e">
        <f t="shared" si="4"/>
        <v>#DIV/0!</v>
      </c>
    </row>
    <row r="29" spans="1:9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8" t="e">
        <f t="shared" si="1"/>
        <v>#DIV/0!</v>
      </c>
      <c r="G29" s="9" t="e">
        <f t="shared" si="2"/>
        <v>#DIV/0!</v>
      </c>
      <c r="H29" s="43" t="e">
        <f t="shared" si="3"/>
        <v>#DIV/0!</v>
      </c>
      <c r="I29" s="43" t="e">
        <f t="shared" si="4"/>
        <v>#DIV/0!</v>
      </c>
    </row>
    <row r="30" spans="1:9" ht="14.25">
      <c r="A30" s="16"/>
      <c r="B30" s="17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8" t="e">
        <f t="shared" si="1"/>
        <v>#DIV/0!</v>
      </c>
      <c r="G30" s="9" t="e">
        <f t="shared" si="2"/>
        <v>#DIV/0!</v>
      </c>
      <c r="H30" s="43" t="e">
        <f t="shared" si="3"/>
        <v>#DIV/0!</v>
      </c>
      <c r="I30" s="43" t="e">
        <f t="shared" si="4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3" sqref="C3:D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96" width="9.00390625" style="0" customWidth="1"/>
    <col min="197" max="197" width="39.421875" style="0" customWidth="1"/>
    <col min="198" max="199" width="9.00390625" style="0" customWidth="1"/>
    <col min="200" max="16384" width="0" style="0" hidden="1" customWidth="1"/>
  </cols>
  <sheetData>
    <row r="1" spans="1:10" ht="14.25">
      <c r="A1" s="1" t="s">
        <v>75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29" t="s">
        <v>78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7" t="s">
        <v>8</v>
      </c>
      <c r="C3" s="19"/>
      <c r="D3" s="20"/>
      <c r="E3" s="6">
        <f aca="true" t="shared" si="0" ref="E3:E28">SUM(C3:D3)</f>
        <v>0</v>
      </c>
      <c r="F3" s="8">
        <f>IF(C3="","",C3/E3*100)</f>
      </c>
      <c r="G3" s="9">
        <f>IF(D3="","",D3/E3*100)</f>
      </c>
      <c r="H3" s="37" t="e">
        <f>C3/D3</f>
        <v>#DIV/0!</v>
      </c>
      <c r="I3" s="37" t="e">
        <f>IF(H3&gt;=1.51,5,(IF(H3&gt;=1.33,4,(IF(H3&gt;=1.15,3,(IF(H3&gt;=0.97,2,1)))))))</f>
        <v>#DIV/0!</v>
      </c>
      <c r="J3" t="s">
        <v>82</v>
      </c>
      <c r="K3" t="s">
        <v>81</v>
      </c>
    </row>
    <row r="4" spans="1:11" ht="14.25" customHeight="1">
      <c r="A4" s="7" t="s">
        <v>9</v>
      </c>
      <c r="B4" s="7" t="s">
        <v>10</v>
      </c>
      <c r="C4" s="19"/>
      <c r="D4" s="20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  <c r="H4" s="37" t="e">
        <f aca="true" t="shared" si="3" ref="H4:H30">C4/D4</f>
        <v>#DIV/0!</v>
      </c>
      <c r="I4" s="37" t="e">
        <f aca="true" t="shared" si="4" ref="I4:I30">IF(H4&gt;=1.51,5,(IF(H4&gt;=1.33,4,(IF(H4&gt;=1.15,3,(IF(H4&gt;=0.97,2,1)))))))</f>
        <v>#DIV/0!</v>
      </c>
      <c r="J4" t="s">
        <v>86</v>
      </c>
      <c r="K4" t="s">
        <v>95</v>
      </c>
    </row>
    <row r="5" spans="1:11" ht="14.25" customHeight="1">
      <c r="A5" s="7" t="s">
        <v>11</v>
      </c>
      <c r="B5" s="7" t="s">
        <v>12</v>
      </c>
      <c r="C5" s="19"/>
      <c r="D5" s="20"/>
      <c r="E5" s="6">
        <f t="shared" si="0"/>
        <v>0</v>
      </c>
      <c r="F5" s="8">
        <f t="shared" si="1"/>
      </c>
      <c r="G5" s="9">
        <f t="shared" si="2"/>
      </c>
      <c r="H5" s="37" t="e">
        <f t="shared" si="3"/>
        <v>#DIV/0!</v>
      </c>
      <c r="I5" s="37" t="e">
        <f t="shared" si="4"/>
        <v>#DIV/0!</v>
      </c>
      <c r="K5" t="s">
        <v>94</v>
      </c>
    </row>
    <row r="6" spans="1:11" ht="14.25" customHeight="1">
      <c r="A6" s="7" t="s">
        <v>13</v>
      </c>
      <c r="B6" s="7" t="s">
        <v>14</v>
      </c>
      <c r="C6" s="19"/>
      <c r="D6" s="20"/>
      <c r="E6" s="6">
        <f t="shared" si="0"/>
        <v>0</v>
      </c>
      <c r="F6" s="8">
        <f t="shared" si="1"/>
      </c>
      <c r="G6" s="9">
        <f t="shared" si="2"/>
      </c>
      <c r="H6" s="37" t="e">
        <f t="shared" si="3"/>
        <v>#DIV/0!</v>
      </c>
      <c r="I6" s="37" t="e">
        <f t="shared" si="4"/>
        <v>#DIV/0!</v>
      </c>
      <c r="K6" t="s">
        <v>84</v>
      </c>
    </row>
    <row r="7" spans="1:11" ht="14.25" customHeight="1">
      <c r="A7" s="7" t="s">
        <v>15</v>
      </c>
      <c r="B7" s="7" t="s">
        <v>16</v>
      </c>
      <c r="C7" s="19"/>
      <c r="D7" s="20"/>
      <c r="E7" s="6">
        <f t="shared" si="0"/>
        <v>0</v>
      </c>
      <c r="F7" s="8">
        <f t="shared" si="1"/>
      </c>
      <c r="G7" s="9">
        <f t="shared" si="2"/>
      </c>
      <c r="H7" s="37" t="e">
        <f t="shared" si="3"/>
        <v>#DIV/0!</v>
      </c>
      <c r="I7" s="37" t="e">
        <f t="shared" si="4"/>
        <v>#DIV/0!</v>
      </c>
      <c r="K7" t="s">
        <v>85</v>
      </c>
    </row>
    <row r="8" spans="1:9" ht="14.25" customHeight="1">
      <c r="A8" s="7" t="s">
        <v>17</v>
      </c>
      <c r="B8" s="7" t="s">
        <v>18</v>
      </c>
      <c r="C8" s="19"/>
      <c r="D8" s="20"/>
      <c r="E8" s="6">
        <f t="shared" si="0"/>
        <v>0</v>
      </c>
      <c r="F8" s="8">
        <f t="shared" si="1"/>
      </c>
      <c r="G8" s="9">
        <f t="shared" si="2"/>
      </c>
      <c r="H8" s="37" t="e">
        <f t="shared" si="3"/>
        <v>#DIV/0!</v>
      </c>
      <c r="I8" s="37" t="e">
        <f t="shared" si="4"/>
        <v>#DIV/0!</v>
      </c>
    </row>
    <row r="9" spans="1:9" ht="14.25" customHeight="1">
      <c r="A9" s="7" t="s">
        <v>19</v>
      </c>
      <c r="B9" s="7" t="s">
        <v>20</v>
      </c>
      <c r="C9" s="19"/>
      <c r="D9" s="20"/>
      <c r="E9" s="6">
        <f t="shared" si="0"/>
        <v>0</v>
      </c>
      <c r="F9" s="8">
        <f t="shared" si="1"/>
      </c>
      <c r="G9" s="9">
        <f t="shared" si="2"/>
      </c>
      <c r="H9" s="37" t="e">
        <f t="shared" si="3"/>
        <v>#DIV/0!</v>
      </c>
      <c r="I9" s="37" t="e">
        <f t="shared" si="4"/>
        <v>#DIV/0!</v>
      </c>
    </row>
    <row r="10" spans="1:11" ht="14.25" customHeight="1">
      <c r="A10" s="7" t="s">
        <v>21</v>
      </c>
      <c r="B10" s="7" t="s">
        <v>22</v>
      </c>
      <c r="C10" s="19"/>
      <c r="D10" s="20"/>
      <c r="E10" s="6">
        <f t="shared" si="0"/>
        <v>0</v>
      </c>
      <c r="F10" s="8">
        <f t="shared" si="1"/>
      </c>
      <c r="G10" s="9">
        <f t="shared" si="2"/>
      </c>
      <c r="H10" s="37" t="e">
        <f t="shared" si="3"/>
        <v>#DIV/0!</v>
      </c>
      <c r="I10" s="37" t="e">
        <f t="shared" si="4"/>
        <v>#DIV/0!</v>
      </c>
      <c r="K10" t="s">
        <v>87</v>
      </c>
    </row>
    <row r="11" spans="1:11" ht="14.25" customHeight="1">
      <c r="A11" s="7" t="s">
        <v>23</v>
      </c>
      <c r="B11" s="7" t="s">
        <v>24</v>
      </c>
      <c r="C11" s="19"/>
      <c r="D11" s="20"/>
      <c r="E11" s="6">
        <f t="shared" si="0"/>
        <v>0</v>
      </c>
      <c r="F11" s="8">
        <f t="shared" si="1"/>
      </c>
      <c r="G11" s="9">
        <f t="shared" si="2"/>
      </c>
      <c r="H11" s="37" t="e">
        <f t="shared" si="3"/>
        <v>#DIV/0!</v>
      </c>
      <c r="I11" s="37" t="e">
        <f t="shared" si="4"/>
        <v>#DIV/0!</v>
      </c>
      <c r="K11" t="s">
        <v>88</v>
      </c>
    </row>
    <row r="12" spans="1:11" ht="14.25" customHeight="1">
      <c r="A12" s="7" t="s">
        <v>25</v>
      </c>
      <c r="B12" s="7" t="s">
        <v>26</v>
      </c>
      <c r="C12" s="19"/>
      <c r="D12" s="20"/>
      <c r="E12" s="6">
        <f t="shared" si="0"/>
        <v>0</v>
      </c>
      <c r="F12" s="8">
        <f t="shared" si="1"/>
      </c>
      <c r="G12" s="9">
        <f t="shared" si="2"/>
      </c>
      <c r="H12" s="37" t="e">
        <f t="shared" si="3"/>
        <v>#DIV/0!</v>
      </c>
      <c r="I12" s="37" t="e">
        <f t="shared" si="4"/>
        <v>#DIV/0!</v>
      </c>
      <c r="K12" t="s">
        <v>89</v>
      </c>
    </row>
    <row r="13" spans="1:11" ht="14.25" customHeight="1">
      <c r="A13" s="7" t="s">
        <v>27</v>
      </c>
      <c r="B13" s="7" t="s">
        <v>28</v>
      </c>
      <c r="C13" s="19"/>
      <c r="D13" s="20"/>
      <c r="E13" s="6">
        <f t="shared" si="0"/>
        <v>0</v>
      </c>
      <c r="F13" s="8">
        <f t="shared" si="1"/>
      </c>
      <c r="G13" s="9">
        <f t="shared" si="2"/>
      </c>
      <c r="H13" s="37" t="e">
        <f t="shared" si="3"/>
        <v>#DIV/0!</v>
      </c>
      <c r="I13" s="47" t="e">
        <f t="shared" si="4"/>
        <v>#DIV/0!</v>
      </c>
      <c r="K13" t="s">
        <v>90</v>
      </c>
    </row>
    <row r="14" spans="1:11" ht="14.25" customHeight="1">
      <c r="A14" s="7" t="s">
        <v>29</v>
      </c>
      <c r="B14" s="7" t="s">
        <v>30</v>
      </c>
      <c r="C14" s="19"/>
      <c r="D14" s="20"/>
      <c r="E14" s="6">
        <f t="shared" si="0"/>
        <v>0</v>
      </c>
      <c r="F14" s="8">
        <f t="shared" si="1"/>
      </c>
      <c r="G14" s="9">
        <f t="shared" si="2"/>
      </c>
      <c r="H14" s="37" t="e">
        <f t="shared" si="3"/>
        <v>#DIV/0!</v>
      </c>
      <c r="I14" s="37" t="e">
        <f t="shared" si="4"/>
        <v>#DIV/0!</v>
      </c>
      <c r="K14" t="s">
        <v>91</v>
      </c>
    </row>
    <row r="15" spans="1:11" ht="14.25" customHeight="1">
      <c r="A15" s="7" t="s">
        <v>31</v>
      </c>
      <c r="B15" s="7" t="s">
        <v>32</v>
      </c>
      <c r="C15" s="19"/>
      <c r="D15" s="20"/>
      <c r="E15" s="6">
        <f t="shared" si="0"/>
        <v>0</v>
      </c>
      <c r="F15" s="8">
        <f t="shared" si="1"/>
      </c>
      <c r="G15" s="9">
        <f t="shared" si="2"/>
      </c>
      <c r="H15" s="37" t="e">
        <f t="shared" si="3"/>
        <v>#DIV/0!</v>
      </c>
      <c r="I15" s="37" t="e">
        <f t="shared" si="4"/>
        <v>#DIV/0!</v>
      </c>
      <c r="K15" t="s">
        <v>92</v>
      </c>
    </row>
    <row r="16" spans="1:11" ht="14.25" customHeight="1">
      <c r="A16" s="7" t="s">
        <v>33</v>
      </c>
      <c r="B16" s="7" t="s">
        <v>34</v>
      </c>
      <c r="C16" s="19"/>
      <c r="D16" s="20"/>
      <c r="E16" s="6">
        <f t="shared" si="0"/>
        <v>0</v>
      </c>
      <c r="F16" s="8">
        <f t="shared" si="1"/>
      </c>
      <c r="G16" s="9">
        <f t="shared" si="2"/>
      </c>
      <c r="H16" s="37" t="e">
        <f t="shared" si="3"/>
        <v>#DIV/0!</v>
      </c>
      <c r="I16" s="48" t="e">
        <f t="shared" si="4"/>
        <v>#DIV/0!</v>
      </c>
      <c r="K16" t="s">
        <v>93</v>
      </c>
    </row>
    <row r="17" spans="1:9" ht="14.25" customHeight="1">
      <c r="A17" s="7" t="s">
        <v>35</v>
      </c>
      <c r="B17" s="7" t="s">
        <v>36</v>
      </c>
      <c r="C17" s="19"/>
      <c r="D17" s="20"/>
      <c r="E17" s="6">
        <f t="shared" si="0"/>
        <v>0</v>
      </c>
      <c r="F17" s="8">
        <f t="shared" si="1"/>
      </c>
      <c r="G17" s="9">
        <f t="shared" si="2"/>
      </c>
      <c r="H17" s="37" t="e">
        <f t="shared" si="3"/>
        <v>#DIV/0!</v>
      </c>
      <c r="I17" s="37" t="e">
        <f t="shared" si="4"/>
        <v>#DIV/0!</v>
      </c>
    </row>
    <row r="18" spans="1:11" ht="14.25" customHeight="1">
      <c r="A18" s="7" t="s">
        <v>37</v>
      </c>
      <c r="B18" s="7" t="s">
        <v>38</v>
      </c>
      <c r="C18" s="19"/>
      <c r="D18" s="20"/>
      <c r="E18" s="6">
        <f t="shared" si="0"/>
        <v>0</v>
      </c>
      <c r="F18" s="8">
        <f t="shared" si="1"/>
      </c>
      <c r="G18" s="9">
        <f t="shared" si="2"/>
      </c>
      <c r="H18" s="37" t="e">
        <f t="shared" si="3"/>
        <v>#DIV/0!</v>
      </c>
      <c r="I18" s="37" t="e">
        <f t="shared" si="4"/>
        <v>#DIV/0!</v>
      </c>
      <c r="K18" t="s">
        <v>122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37"/>
      <c r="I19" s="37"/>
      <c r="K19" t="s">
        <v>123</v>
      </c>
    </row>
    <row r="20" spans="1:11" ht="14.25">
      <c r="A20" s="7" t="s">
        <v>41</v>
      </c>
      <c r="B20" s="7" t="s">
        <v>42</v>
      </c>
      <c r="C20" s="19"/>
      <c r="D20" s="20"/>
      <c r="E20" s="6">
        <f t="shared" si="0"/>
        <v>0</v>
      </c>
      <c r="F20" s="8">
        <f t="shared" si="1"/>
      </c>
      <c r="G20" s="9">
        <f t="shared" si="2"/>
      </c>
      <c r="H20" s="37" t="e">
        <f t="shared" si="3"/>
        <v>#DIV/0!</v>
      </c>
      <c r="I20" s="48" t="e">
        <f t="shared" si="4"/>
        <v>#DIV/0!</v>
      </c>
      <c r="K20" t="s">
        <v>124</v>
      </c>
    </row>
    <row r="21" spans="1:11" ht="14.25">
      <c r="A21" s="7" t="s">
        <v>43</v>
      </c>
      <c r="B21" s="7" t="s">
        <v>44</v>
      </c>
      <c r="C21" s="19"/>
      <c r="D21" s="20"/>
      <c r="E21" s="6">
        <f t="shared" si="0"/>
        <v>0</v>
      </c>
      <c r="F21" s="8">
        <f t="shared" si="1"/>
      </c>
      <c r="G21" s="9">
        <f t="shared" si="2"/>
      </c>
      <c r="H21" s="37" t="e">
        <f t="shared" si="3"/>
        <v>#DIV/0!</v>
      </c>
      <c r="I21" s="48" t="e">
        <f t="shared" si="4"/>
        <v>#DIV/0!</v>
      </c>
      <c r="K21" t="s">
        <v>125</v>
      </c>
    </row>
    <row r="22" spans="1:11" ht="14.25">
      <c r="A22" s="7" t="s">
        <v>45</v>
      </c>
      <c r="B22" s="7" t="s">
        <v>46</v>
      </c>
      <c r="C22" s="19"/>
      <c r="D22" s="20"/>
      <c r="E22" s="6">
        <f t="shared" si="0"/>
        <v>0</v>
      </c>
      <c r="F22" s="8">
        <f t="shared" si="1"/>
      </c>
      <c r="G22" s="9">
        <f t="shared" si="2"/>
      </c>
      <c r="H22" s="37" t="e">
        <f t="shared" si="3"/>
        <v>#DIV/0!</v>
      </c>
      <c r="I22" s="48" t="e">
        <f t="shared" si="4"/>
        <v>#DIV/0!</v>
      </c>
      <c r="K22" t="s">
        <v>126</v>
      </c>
    </row>
    <row r="23" spans="1:9" ht="14.25">
      <c r="A23" s="7" t="s">
        <v>47</v>
      </c>
      <c r="B23" s="7" t="s">
        <v>48</v>
      </c>
      <c r="C23" s="19"/>
      <c r="D23" s="20"/>
      <c r="E23" s="6">
        <f t="shared" si="0"/>
        <v>0</v>
      </c>
      <c r="F23" s="8">
        <f t="shared" si="1"/>
      </c>
      <c r="G23" s="9">
        <f t="shared" si="2"/>
      </c>
      <c r="H23" s="37" t="e">
        <f t="shared" si="3"/>
        <v>#DIV/0!</v>
      </c>
      <c r="I23" s="48" t="e">
        <f t="shared" si="4"/>
        <v>#DIV/0!</v>
      </c>
    </row>
    <row r="24" spans="1:9" ht="14.25">
      <c r="A24" s="7" t="s">
        <v>49</v>
      </c>
      <c r="B24" s="7" t="s">
        <v>50</v>
      </c>
      <c r="C24" s="19"/>
      <c r="D24" s="20"/>
      <c r="E24" s="6">
        <f t="shared" si="0"/>
        <v>0</v>
      </c>
      <c r="F24" s="8">
        <f t="shared" si="1"/>
      </c>
      <c r="G24" s="9">
        <f t="shared" si="2"/>
      </c>
      <c r="H24" s="37" t="e">
        <f t="shared" si="3"/>
        <v>#DIV/0!</v>
      </c>
      <c r="I24" s="48" t="e">
        <f t="shared" si="4"/>
        <v>#DIV/0!</v>
      </c>
    </row>
    <row r="25" spans="1:9" ht="14.25">
      <c r="A25" s="7" t="s">
        <v>51</v>
      </c>
      <c r="B25" s="7" t="s">
        <v>52</v>
      </c>
      <c r="C25" s="19"/>
      <c r="D25" s="20"/>
      <c r="E25" s="6">
        <f t="shared" si="0"/>
        <v>0</v>
      </c>
      <c r="F25" s="8">
        <f t="shared" si="1"/>
      </c>
      <c r="G25" s="9">
        <f t="shared" si="2"/>
      </c>
      <c r="H25" s="37" t="e">
        <f t="shared" si="3"/>
        <v>#DIV/0!</v>
      </c>
      <c r="I25" s="48" t="e">
        <f t="shared" si="4"/>
        <v>#DIV/0!</v>
      </c>
    </row>
    <row r="26" spans="1:9" ht="14.25">
      <c r="A26" s="11" t="s">
        <v>53</v>
      </c>
      <c r="B26" s="11" t="s">
        <v>54</v>
      </c>
      <c r="C26" s="19"/>
      <c r="D26" s="20"/>
      <c r="E26" s="12">
        <f t="shared" si="0"/>
        <v>0</v>
      </c>
      <c r="F26" s="8">
        <f t="shared" si="1"/>
      </c>
      <c r="G26" s="9">
        <f t="shared" si="2"/>
      </c>
      <c r="H26" s="37" t="e">
        <f t="shared" si="3"/>
        <v>#DIV/0!</v>
      </c>
      <c r="I26" s="37" t="e">
        <f t="shared" si="4"/>
        <v>#DIV/0!</v>
      </c>
    </row>
    <row r="27" spans="1:9" ht="14.25">
      <c r="A27" s="11" t="s">
        <v>55</v>
      </c>
      <c r="B27" s="11" t="s">
        <v>56</v>
      </c>
      <c r="C27" s="19"/>
      <c r="D27" s="20"/>
      <c r="E27" s="12">
        <f t="shared" si="0"/>
        <v>0</v>
      </c>
      <c r="F27" s="8">
        <f t="shared" si="1"/>
      </c>
      <c r="G27" s="9">
        <f t="shared" si="2"/>
      </c>
      <c r="H27" s="37" t="e">
        <f t="shared" si="3"/>
        <v>#DIV/0!</v>
      </c>
      <c r="I27" s="47" t="e">
        <f t="shared" si="4"/>
        <v>#DIV/0!</v>
      </c>
    </row>
    <row r="28" spans="1:9" ht="14.25">
      <c r="A28" s="14"/>
      <c r="B28" s="15" t="s">
        <v>57</v>
      </c>
      <c r="C28" s="14">
        <f>SUM(C21:C25)</f>
        <v>0</v>
      </c>
      <c r="D28" s="14">
        <f>SUM(D21:D25)</f>
        <v>0</v>
      </c>
      <c r="E28" s="14">
        <f t="shared" si="0"/>
        <v>0</v>
      </c>
      <c r="F28" s="8" t="e">
        <f t="shared" si="1"/>
        <v>#DIV/0!</v>
      </c>
      <c r="G28" s="9" t="e">
        <f t="shared" si="2"/>
        <v>#DIV/0!</v>
      </c>
      <c r="H28" s="43" t="e">
        <f t="shared" si="3"/>
        <v>#DIV/0!</v>
      </c>
      <c r="I28" s="43" t="e">
        <f t="shared" si="4"/>
        <v>#DIV/0!</v>
      </c>
    </row>
    <row r="29" spans="1:9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8" t="e">
        <f t="shared" si="1"/>
        <v>#DIV/0!</v>
      </c>
      <c r="G29" s="9" t="e">
        <f t="shared" si="2"/>
        <v>#DIV/0!</v>
      </c>
      <c r="H29" s="43" t="e">
        <f t="shared" si="3"/>
        <v>#DIV/0!</v>
      </c>
      <c r="I29" s="43" t="e">
        <f t="shared" si="4"/>
        <v>#DIV/0!</v>
      </c>
    </row>
    <row r="30" spans="1:9" ht="14.25">
      <c r="A30" s="16"/>
      <c r="B30" s="17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8" t="e">
        <f t="shared" si="1"/>
        <v>#DIV/0!</v>
      </c>
      <c r="G30" s="9" t="e">
        <f t="shared" si="2"/>
        <v>#DIV/0!</v>
      </c>
      <c r="H30" s="43" t="e">
        <f t="shared" si="3"/>
        <v>#DIV/0!</v>
      </c>
      <c r="I30" s="43" t="e">
        <f t="shared" si="4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190" width="9.00390625" style="0" customWidth="1"/>
    <col min="191" max="191" width="39.421875" style="0" customWidth="1"/>
    <col min="192" max="193" width="9.00390625" style="0" customWidth="1"/>
    <col min="194" max="16384" width="0" style="0" hidden="1" customWidth="1"/>
  </cols>
  <sheetData>
    <row r="1" spans="1:10" ht="14.25">
      <c r="A1" s="1" t="s">
        <v>76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29" t="s">
        <v>78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21" t="s">
        <v>8</v>
      </c>
      <c r="C3" s="6"/>
      <c r="D3" s="49"/>
      <c r="E3" s="6"/>
      <c r="F3" s="8"/>
      <c r="G3" s="9">
        <f>IF(D3="","",D3/E3*100)</f>
      </c>
      <c r="H3" s="37" t="e">
        <f>C3/D3</f>
        <v>#DIV/0!</v>
      </c>
      <c r="I3" s="37" t="e">
        <f>IF(H3&gt;=1.51,5,(IF(H3&gt;=1.33,4,(IF(H3&gt;=1.15,3,(IF(H3&gt;=0.97,2,1)))))))</f>
        <v>#DIV/0!</v>
      </c>
      <c r="J3" t="s">
        <v>82</v>
      </c>
      <c r="K3" t="s">
        <v>81</v>
      </c>
    </row>
    <row r="4" spans="1:11" ht="14.25" customHeight="1">
      <c r="A4" s="7" t="s">
        <v>9</v>
      </c>
      <c r="B4" s="21" t="s">
        <v>10</v>
      </c>
      <c r="C4" s="6"/>
      <c r="D4" s="49"/>
      <c r="E4" s="6"/>
      <c r="F4" s="8"/>
      <c r="G4" s="9">
        <f aca="true" t="shared" si="0" ref="G4:G30">IF(D4="","",D4/E4*100)</f>
      </c>
      <c r="H4" s="37" t="e">
        <f aca="true" t="shared" si="1" ref="H4:H30">C4/D4</f>
        <v>#DIV/0!</v>
      </c>
      <c r="I4" s="37" t="e">
        <f aca="true" t="shared" si="2" ref="I4:I30">IF(H4&gt;=1.51,5,(IF(H4&gt;=1.33,4,(IF(H4&gt;=1.15,3,(IF(H4&gt;=0.97,2,1)))))))</f>
        <v>#DIV/0!</v>
      </c>
      <c r="J4" t="s">
        <v>86</v>
      </c>
      <c r="K4" t="s">
        <v>95</v>
      </c>
    </row>
    <row r="5" spans="1:11" ht="14.25" customHeight="1">
      <c r="A5" s="7" t="s">
        <v>11</v>
      </c>
      <c r="B5" s="21" t="s">
        <v>12</v>
      </c>
      <c r="C5" s="6"/>
      <c r="D5" s="49"/>
      <c r="E5" s="6"/>
      <c r="F5" s="8"/>
      <c r="G5" s="9">
        <f t="shared" si="0"/>
      </c>
      <c r="H5" s="37" t="e">
        <f t="shared" si="1"/>
        <v>#DIV/0!</v>
      </c>
      <c r="I5" s="37" t="e">
        <f t="shared" si="2"/>
        <v>#DIV/0!</v>
      </c>
      <c r="K5" t="s">
        <v>94</v>
      </c>
    </row>
    <row r="6" spans="1:11" ht="14.25" customHeight="1">
      <c r="A6" s="7" t="s">
        <v>13</v>
      </c>
      <c r="B6" s="21" t="s">
        <v>14</v>
      </c>
      <c r="C6" s="6"/>
      <c r="D6" s="49"/>
      <c r="E6" s="6"/>
      <c r="F6" s="8"/>
      <c r="G6" s="9">
        <f t="shared" si="0"/>
      </c>
      <c r="H6" s="37" t="e">
        <f t="shared" si="1"/>
        <v>#DIV/0!</v>
      </c>
      <c r="I6" s="37" t="e">
        <f t="shared" si="2"/>
        <v>#DIV/0!</v>
      </c>
      <c r="K6" t="s">
        <v>84</v>
      </c>
    </row>
    <row r="7" spans="1:11" ht="14.25" customHeight="1">
      <c r="A7" s="7" t="s">
        <v>15</v>
      </c>
      <c r="B7" s="21" t="s">
        <v>16</v>
      </c>
      <c r="C7" s="6"/>
      <c r="D7" s="49"/>
      <c r="E7" s="6"/>
      <c r="F7" s="8"/>
      <c r="G7" s="9">
        <f t="shared" si="0"/>
      </c>
      <c r="H7" s="37" t="e">
        <f t="shared" si="1"/>
        <v>#DIV/0!</v>
      </c>
      <c r="I7" s="37" t="e">
        <f t="shared" si="2"/>
        <v>#DIV/0!</v>
      </c>
      <c r="K7" t="s">
        <v>85</v>
      </c>
    </row>
    <row r="8" spans="1:9" ht="14.25" customHeight="1">
      <c r="A8" s="7" t="s">
        <v>17</v>
      </c>
      <c r="B8" s="21" t="s">
        <v>18</v>
      </c>
      <c r="C8" s="6"/>
      <c r="D8" s="49"/>
      <c r="E8" s="6"/>
      <c r="F8" s="8"/>
      <c r="G8" s="9">
        <f t="shared" si="0"/>
      </c>
      <c r="H8" s="37" t="e">
        <f t="shared" si="1"/>
        <v>#DIV/0!</v>
      </c>
      <c r="I8" s="37" t="e">
        <f t="shared" si="2"/>
        <v>#DIV/0!</v>
      </c>
    </row>
    <row r="9" spans="1:9" ht="14.25" customHeight="1">
      <c r="A9" s="7" t="s">
        <v>19</v>
      </c>
      <c r="B9" s="21" t="s">
        <v>20</v>
      </c>
      <c r="C9" s="6"/>
      <c r="D9" s="49"/>
      <c r="E9" s="6"/>
      <c r="F9" s="8"/>
      <c r="G9" s="9">
        <f t="shared" si="0"/>
      </c>
      <c r="H9" s="37" t="e">
        <f t="shared" si="1"/>
        <v>#DIV/0!</v>
      </c>
      <c r="I9" s="37" t="e">
        <f t="shared" si="2"/>
        <v>#DIV/0!</v>
      </c>
    </row>
    <row r="10" spans="1:11" ht="14.25" customHeight="1">
      <c r="A10" s="7" t="s">
        <v>21</v>
      </c>
      <c r="B10" s="21" t="s">
        <v>22</v>
      </c>
      <c r="C10" s="6"/>
      <c r="D10" s="49"/>
      <c r="E10" s="6"/>
      <c r="F10" s="8"/>
      <c r="G10" s="9">
        <f t="shared" si="0"/>
      </c>
      <c r="H10" s="37" t="e">
        <f t="shared" si="1"/>
        <v>#DIV/0!</v>
      </c>
      <c r="I10" s="37" t="e">
        <f t="shared" si="2"/>
        <v>#DIV/0!</v>
      </c>
      <c r="K10" t="s">
        <v>87</v>
      </c>
    </row>
    <row r="11" spans="1:11" ht="14.25" customHeight="1">
      <c r="A11" s="7" t="s">
        <v>23</v>
      </c>
      <c r="B11" s="21" t="s">
        <v>24</v>
      </c>
      <c r="C11" s="6"/>
      <c r="D11" s="49"/>
      <c r="E11" s="6"/>
      <c r="F11" s="8"/>
      <c r="G11" s="9">
        <f t="shared" si="0"/>
      </c>
      <c r="H11" s="37" t="e">
        <f t="shared" si="1"/>
        <v>#DIV/0!</v>
      </c>
      <c r="I11" s="37" t="e">
        <f t="shared" si="2"/>
        <v>#DIV/0!</v>
      </c>
      <c r="K11" t="s">
        <v>88</v>
      </c>
    </row>
    <row r="12" spans="1:11" ht="14.25" customHeight="1">
      <c r="A12" s="7" t="s">
        <v>25</v>
      </c>
      <c r="B12" s="21" t="s">
        <v>26</v>
      </c>
      <c r="C12" s="6"/>
      <c r="D12" s="49"/>
      <c r="E12" s="6"/>
      <c r="F12" s="8"/>
      <c r="G12" s="9">
        <f t="shared" si="0"/>
      </c>
      <c r="H12" s="37" t="e">
        <f t="shared" si="1"/>
        <v>#DIV/0!</v>
      </c>
      <c r="I12" s="37" t="e">
        <f t="shared" si="2"/>
        <v>#DIV/0!</v>
      </c>
      <c r="K12" t="s">
        <v>89</v>
      </c>
    </row>
    <row r="13" spans="1:11" ht="14.25" customHeight="1">
      <c r="A13" s="7" t="s">
        <v>27</v>
      </c>
      <c r="B13" s="21" t="s">
        <v>28</v>
      </c>
      <c r="C13" s="6"/>
      <c r="D13" s="49"/>
      <c r="E13" s="6"/>
      <c r="F13" s="8"/>
      <c r="G13" s="9">
        <f t="shared" si="0"/>
      </c>
      <c r="H13" s="37" t="e">
        <f t="shared" si="1"/>
        <v>#DIV/0!</v>
      </c>
      <c r="I13" s="37" t="e">
        <f t="shared" si="2"/>
        <v>#DIV/0!</v>
      </c>
      <c r="K13" t="s">
        <v>90</v>
      </c>
    </row>
    <row r="14" spans="1:11" ht="14.25" customHeight="1">
      <c r="A14" s="7" t="s">
        <v>29</v>
      </c>
      <c r="B14" s="21" t="s">
        <v>30</v>
      </c>
      <c r="C14" s="6"/>
      <c r="D14" s="49"/>
      <c r="E14" s="6"/>
      <c r="F14" s="8"/>
      <c r="G14" s="9">
        <f t="shared" si="0"/>
      </c>
      <c r="H14" s="37" t="e">
        <f t="shared" si="1"/>
        <v>#DIV/0!</v>
      </c>
      <c r="I14" s="37" t="e">
        <f t="shared" si="2"/>
        <v>#DIV/0!</v>
      </c>
      <c r="K14" t="s">
        <v>91</v>
      </c>
    </row>
    <row r="15" spans="1:11" ht="14.25" customHeight="1">
      <c r="A15" s="7" t="s">
        <v>31</v>
      </c>
      <c r="B15" s="21" t="s">
        <v>32</v>
      </c>
      <c r="C15" s="6"/>
      <c r="D15" s="49"/>
      <c r="E15" s="6"/>
      <c r="F15" s="8"/>
      <c r="G15" s="9">
        <f t="shared" si="0"/>
      </c>
      <c r="H15" s="37" t="e">
        <f t="shared" si="1"/>
        <v>#DIV/0!</v>
      </c>
      <c r="I15" s="37" t="e">
        <f t="shared" si="2"/>
        <v>#DIV/0!</v>
      </c>
      <c r="K15" t="s">
        <v>92</v>
      </c>
    </row>
    <row r="16" spans="1:11" ht="14.25" customHeight="1">
      <c r="A16" s="7" t="s">
        <v>33</v>
      </c>
      <c r="B16" s="21" t="s">
        <v>34</v>
      </c>
      <c r="C16" s="6"/>
      <c r="D16" s="49"/>
      <c r="E16" s="6"/>
      <c r="F16" s="8"/>
      <c r="G16" s="9">
        <f t="shared" si="0"/>
      </c>
      <c r="H16" s="37" t="e">
        <f t="shared" si="1"/>
        <v>#DIV/0!</v>
      </c>
      <c r="I16" s="48" t="e">
        <f t="shared" si="2"/>
        <v>#DIV/0!</v>
      </c>
      <c r="K16" t="s">
        <v>93</v>
      </c>
    </row>
    <row r="17" spans="1:9" ht="14.25" customHeight="1">
      <c r="A17" s="7" t="s">
        <v>35</v>
      </c>
      <c r="B17" s="21" t="s">
        <v>36</v>
      </c>
      <c r="C17" s="6"/>
      <c r="D17" s="49"/>
      <c r="E17" s="6"/>
      <c r="F17" s="8"/>
      <c r="G17" s="9">
        <f t="shared" si="0"/>
      </c>
      <c r="H17" s="37" t="e">
        <f t="shared" si="1"/>
        <v>#DIV/0!</v>
      </c>
      <c r="I17" s="37" t="e">
        <f t="shared" si="2"/>
        <v>#DIV/0!</v>
      </c>
    </row>
    <row r="18" spans="1:11" ht="14.25" customHeight="1">
      <c r="A18" s="7" t="s">
        <v>37</v>
      </c>
      <c r="B18" s="21" t="s">
        <v>38</v>
      </c>
      <c r="C18" s="6"/>
      <c r="D18" s="49"/>
      <c r="E18" s="6"/>
      <c r="F18" s="8"/>
      <c r="G18" s="9">
        <f t="shared" si="0"/>
      </c>
      <c r="H18" s="37" t="e">
        <f t="shared" si="1"/>
        <v>#DIV/0!</v>
      </c>
      <c r="I18" s="37" t="e">
        <f t="shared" si="2"/>
        <v>#DIV/0!</v>
      </c>
      <c r="K18" t="s">
        <v>127</v>
      </c>
    </row>
    <row r="19" spans="1:11" ht="14.25" customHeight="1">
      <c r="A19" s="7" t="s">
        <v>39</v>
      </c>
      <c r="B19" s="21" t="s">
        <v>40</v>
      </c>
      <c r="C19" s="6"/>
      <c r="D19" s="6"/>
      <c r="E19" s="6"/>
      <c r="F19" s="8"/>
      <c r="G19" s="9">
        <f t="shared" si="0"/>
      </c>
      <c r="H19" s="37"/>
      <c r="I19" s="37"/>
      <c r="K19" t="s">
        <v>123</v>
      </c>
    </row>
    <row r="20" spans="1:11" ht="14.25">
      <c r="A20" s="7" t="s">
        <v>41</v>
      </c>
      <c r="B20" s="21" t="s">
        <v>42</v>
      </c>
      <c r="C20" s="6"/>
      <c r="D20" s="49"/>
      <c r="E20" s="6"/>
      <c r="F20" s="8"/>
      <c r="G20" s="9">
        <f t="shared" si="0"/>
      </c>
      <c r="H20" s="37" t="e">
        <f t="shared" si="1"/>
        <v>#DIV/0!</v>
      </c>
      <c r="I20" s="48" t="e">
        <f t="shared" si="2"/>
        <v>#DIV/0!</v>
      </c>
      <c r="K20" t="s">
        <v>124</v>
      </c>
    </row>
    <row r="21" spans="1:11" ht="14.25">
      <c r="A21" s="7" t="s">
        <v>43</v>
      </c>
      <c r="B21" s="21" t="s">
        <v>44</v>
      </c>
      <c r="C21" s="6"/>
      <c r="D21" s="49"/>
      <c r="E21" s="6"/>
      <c r="F21" s="8"/>
      <c r="G21" s="9">
        <f t="shared" si="0"/>
      </c>
      <c r="H21" s="37" t="e">
        <f t="shared" si="1"/>
        <v>#DIV/0!</v>
      </c>
      <c r="I21" s="48" t="e">
        <f t="shared" si="2"/>
        <v>#DIV/0!</v>
      </c>
      <c r="K21" t="s">
        <v>125</v>
      </c>
    </row>
    <row r="22" spans="1:11" ht="14.25">
      <c r="A22" s="7" t="s">
        <v>45</v>
      </c>
      <c r="B22" s="21" t="s">
        <v>46</v>
      </c>
      <c r="C22" s="6"/>
      <c r="D22" s="49"/>
      <c r="E22" s="6"/>
      <c r="F22" s="8"/>
      <c r="G22" s="9">
        <f t="shared" si="0"/>
      </c>
      <c r="H22" s="37" t="e">
        <f t="shared" si="1"/>
        <v>#DIV/0!</v>
      </c>
      <c r="I22" s="48" t="e">
        <f t="shared" si="2"/>
        <v>#DIV/0!</v>
      </c>
      <c r="K22" t="s">
        <v>126</v>
      </c>
    </row>
    <row r="23" spans="1:9" ht="14.25">
      <c r="A23" s="7" t="s">
        <v>47</v>
      </c>
      <c r="B23" s="21" t="s">
        <v>48</v>
      </c>
      <c r="C23" s="6"/>
      <c r="D23" s="49"/>
      <c r="E23" s="6"/>
      <c r="F23" s="8"/>
      <c r="G23" s="9">
        <f t="shared" si="0"/>
      </c>
      <c r="H23" s="37" t="e">
        <f t="shared" si="1"/>
        <v>#DIV/0!</v>
      </c>
      <c r="I23" s="37" t="e">
        <f t="shared" si="2"/>
        <v>#DIV/0!</v>
      </c>
    </row>
    <row r="24" spans="1:9" ht="14.25">
      <c r="A24" s="7" t="s">
        <v>49</v>
      </c>
      <c r="B24" s="21" t="s">
        <v>50</v>
      </c>
      <c r="C24" s="6"/>
      <c r="D24" s="49"/>
      <c r="E24" s="6"/>
      <c r="F24" s="8"/>
      <c r="G24" s="9">
        <f t="shared" si="0"/>
      </c>
      <c r="H24" s="37" t="e">
        <f t="shared" si="1"/>
        <v>#DIV/0!</v>
      </c>
      <c r="I24" s="48" t="e">
        <f t="shared" si="2"/>
        <v>#DIV/0!</v>
      </c>
    </row>
    <row r="25" spans="1:9" ht="14.25">
      <c r="A25" s="7" t="s">
        <v>51</v>
      </c>
      <c r="B25" s="21" t="s">
        <v>52</v>
      </c>
      <c r="C25" s="6"/>
      <c r="D25" s="49"/>
      <c r="E25" s="6"/>
      <c r="F25" s="8"/>
      <c r="G25" s="9">
        <f t="shared" si="0"/>
      </c>
      <c r="H25" s="37" t="e">
        <f t="shared" si="1"/>
        <v>#DIV/0!</v>
      </c>
      <c r="I25" s="48" t="e">
        <f t="shared" si="2"/>
        <v>#DIV/0!</v>
      </c>
    </row>
    <row r="26" spans="1:9" ht="14.25">
      <c r="A26" s="11" t="s">
        <v>53</v>
      </c>
      <c r="B26" s="22" t="s">
        <v>54</v>
      </c>
      <c r="C26" s="6"/>
      <c r="D26" s="49"/>
      <c r="E26" s="12"/>
      <c r="F26" s="8"/>
      <c r="G26" s="9">
        <f t="shared" si="0"/>
      </c>
      <c r="H26" s="37" t="e">
        <f t="shared" si="1"/>
        <v>#DIV/0!</v>
      </c>
      <c r="I26" s="37" t="e">
        <f t="shared" si="2"/>
        <v>#DIV/0!</v>
      </c>
    </row>
    <row r="27" spans="1:9" ht="14.25">
      <c r="A27" s="11" t="s">
        <v>55</v>
      </c>
      <c r="B27" s="22" t="s">
        <v>56</v>
      </c>
      <c r="C27" s="6"/>
      <c r="D27" s="49"/>
      <c r="E27" s="12"/>
      <c r="F27" s="8"/>
      <c r="G27" s="9">
        <f t="shared" si="0"/>
      </c>
      <c r="H27" s="37" t="e">
        <f t="shared" si="1"/>
        <v>#DIV/0!</v>
      </c>
      <c r="I27" s="47" t="e">
        <f t="shared" si="2"/>
        <v>#DIV/0!</v>
      </c>
    </row>
    <row r="28" spans="1:9" ht="14.25">
      <c r="A28" s="14"/>
      <c r="B28" s="15" t="s">
        <v>57</v>
      </c>
      <c r="C28" s="14">
        <f>SUM(C21:C25)</f>
        <v>0</v>
      </c>
      <c r="D28" s="14">
        <f>SUM(D21:D25)</f>
        <v>0</v>
      </c>
      <c r="E28" s="14">
        <f>SUM(C28:D28)</f>
        <v>0</v>
      </c>
      <c r="F28" s="8" t="e">
        <f>IF(C28="","",C28/E28*100)</f>
        <v>#DIV/0!</v>
      </c>
      <c r="G28" s="9" t="e">
        <f t="shared" si="0"/>
        <v>#DIV/0!</v>
      </c>
      <c r="H28" s="43" t="e">
        <f t="shared" si="1"/>
        <v>#DIV/0!</v>
      </c>
      <c r="I28" s="43" t="e">
        <f t="shared" si="2"/>
        <v>#DIV/0!</v>
      </c>
    </row>
    <row r="29" spans="1:9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8" t="e">
        <f>IF(C29="","",C29/E29*100)</f>
        <v>#DIV/0!</v>
      </c>
      <c r="G29" s="9" t="e">
        <f t="shared" si="0"/>
        <v>#DIV/0!</v>
      </c>
      <c r="H29" s="43" t="e">
        <f t="shared" si="1"/>
        <v>#DIV/0!</v>
      </c>
      <c r="I29" s="43" t="e">
        <f t="shared" si="2"/>
        <v>#DIV/0!</v>
      </c>
    </row>
    <row r="30" spans="1:9" ht="14.25">
      <c r="A30" s="16"/>
      <c r="B30" s="17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8" t="e">
        <f>IF(C30="","",C30/E30*100)</f>
        <v>#DIV/0!</v>
      </c>
      <c r="G30" s="9" t="e">
        <f t="shared" si="0"/>
        <v>#DIV/0!</v>
      </c>
      <c r="H30" s="43" t="e">
        <f t="shared" si="1"/>
        <v>#DIV/0!</v>
      </c>
      <c r="I30" s="43" t="e">
        <f t="shared" si="2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0"/>
  <sheetViews>
    <sheetView zoomScale="90" zoomScaleNormal="90" zoomScalePageLayoutView="0" workbookViewId="0" topLeftCell="A1">
      <pane xSplit="2" ySplit="2" topLeftCell="C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2" max="2" width="39.421875" style="0" customWidth="1"/>
    <col min="4" max="4" width="9.00390625" style="0" hidden="1" customWidth="1"/>
    <col min="6" max="6" width="9.00390625" style="0" hidden="1" customWidth="1"/>
    <col min="8" max="8" width="9.00390625" style="0" hidden="1" customWidth="1"/>
    <col min="10" max="10" width="9.00390625" style="0" hidden="1" customWidth="1"/>
    <col min="12" max="12" width="9.00390625" style="0" hidden="1" customWidth="1"/>
    <col min="14" max="14" width="9.00390625" style="0" hidden="1" customWidth="1"/>
    <col min="16" max="16" width="9.00390625" style="0" hidden="1" customWidth="1"/>
    <col min="18" max="18" width="9.00390625" style="0" hidden="1" customWidth="1"/>
    <col min="20" max="20" width="9.00390625" style="0" hidden="1" customWidth="1"/>
    <col min="22" max="22" width="9.00390625" style="0" hidden="1" customWidth="1"/>
    <col min="24" max="24" width="9.00390625" style="0" hidden="1" customWidth="1"/>
    <col min="26" max="26" width="9.00390625" style="0" hidden="1" customWidth="1"/>
  </cols>
  <sheetData>
    <row r="1" spans="1:28" ht="14.25">
      <c r="A1" s="1" t="s">
        <v>65</v>
      </c>
      <c r="B1" s="1"/>
      <c r="C1" s="50">
        <v>20729</v>
      </c>
      <c r="D1" s="51"/>
      <c r="E1" s="50">
        <v>20760</v>
      </c>
      <c r="F1" s="51"/>
      <c r="G1" s="50">
        <v>20790</v>
      </c>
      <c r="H1" s="51"/>
      <c r="I1" s="50">
        <v>20821</v>
      </c>
      <c r="J1" s="51"/>
      <c r="K1" s="50">
        <v>20852</v>
      </c>
      <c r="L1" s="51"/>
      <c r="M1" s="50">
        <v>20880</v>
      </c>
      <c r="N1" s="51"/>
      <c r="O1" s="52">
        <v>20911</v>
      </c>
      <c r="P1" s="52"/>
      <c r="Q1" s="53">
        <v>20941</v>
      </c>
      <c r="R1" s="51"/>
      <c r="S1" s="50">
        <v>20972</v>
      </c>
      <c r="T1" s="51"/>
      <c r="U1" s="50">
        <v>21002</v>
      </c>
      <c r="V1" s="51"/>
      <c r="W1" s="50">
        <v>21033</v>
      </c>
      <c r="X1" s="51"/>
      <c r="Y1" s="50">
        <v>21064</v>
      </c>
      <c r="Z1" s="51"/>
      <c r="AA1" s="54" t="s">
        <v>63</v>
      </c>
      <c r="AB1" s="55"/>
    </row>
    <row r="2" spans="1:28" ht="14.25">
      <c r="A2" s="4" t="s">
        <v>3</v>
      </c>
      <c r="B2" s="4" t="s">
        <v>4</v>
      </c>
      <c r="C2" s="5" t="s">
        <v>5</v>
      </c>
      <c r="D2" s="5" t="s">
        <v>6</v>
      </c>
      <c r="E2" s="5" t="s">
        <v>5</v>
      </c>
      <c r="F2" s="5" t="s">
        <v>6</v>
      </c>
      <c r="G2" s="5" t="s">
        <v>5</v>
      </c>
      <c r="H2" s="5" t="s">
        <v>6</v>
      </c>
      <c r="I2" s="5" t="s">
        <v>5</v>
      </c>
      <c r="J2" s="5" t="s">
        <v>6</v>
      </c>
      <c r="K2" s="5" t="s">
        <v>5</v>
      </c>
      <c r="L2" s="5" t="s">
        <v>6</v>
      </c>
      <c r="M2" s="5" t="s">
        <v>5</v>
      </c>
      <c r="N2" s="5" t="s">
        <v>6</v>
      </c>
      <c r="O2" s="5" t="s">
        <v>5</v>
      </c>
      <c r="P2" s="5" t="s">
        <v>6</v>
      </c>
      <c r="Q2" s="26" t="s">
        <v>5</v>
      </c>
      <c r="R2" s="5" t="s">
        <v>6</v>
      </c>
      <c r="S2" s="5" t="s">
        <v>5</v>
      </c>
      <c r="T2" s="5" t="s">
        <v>6</v>
      </c>
      <c r="U2" s="5" t="s">
        <v>5</v>
      </c>
      <c r="V2" s="5" t="s">
        <v>6</v>
      </c>
      <c r="W2" s="5" t="s">
        <v>5</v>
      </c>
      <c r="X2" s="5" t="s">
        <v>6</v>
      </c>
      <c r="Y2" s="5" t="s">
        <v>5</v>
      </c>
      <c r="Z2" s="5" t="s">
        <v>6</v>
      </c>
      <c r="AA2" s="5" t="s">
        <v>5</v>
      </c>
      <c r="AB2" s="5" t="s">
        <v>6</v>
      </c>
    </row>
    <row r="3" spans="1:28" ht="14.25">
      <c r="A3" s="7" t="s">
        <v>7</v>
      </c>
      <c r="B3" s="21" t="s">
        <v>8</v>
      </c>
      <c r="C3" s="18">
        <f>'1058'!F3</f>
        <v>77.91411042944786</v>
      </c>
      <c r="D3" s="9">
        <f>'1058'!G3</f>
        <v>22.085889570552148</v>
      </c>
      <c r="E3" s="18">
        <f>'1158'!F3</f>
      </c>
      <c r="F3" s="9">
        <f>'1158'!G3</f>
      </c>
      <c r="G3" s="18">
        <f>IF('1258'!F3="","",'1258'!F3)</f>
        <v>78.64661654135338</v>
      </c>
      <c r="H3" s="9">
        <f>'1258'!G3</f>
        <v>21.353383458646615</v>
      </c>
      <c r="I3" s="18">
        <f>'0159'!F3</f>
      </c>
      <c r="J3" s="9">
        <f>'0159'!G3</f>
      </c>
      <c r="K3" s="18">
        <f>'0259'!F3</f>
      </c>
      <c r="L3" s="9">
        <f>'0259'!G3</f>
      </c>
      <c r="M3" s="18">
        <f>'0359'!F3</f>
      </c>
      <c r="N3" s="18">
        <f>'0359'!G3</f>
      </c>
      <c r="O3" s="18">
        <f>'0459'!F3</f>
      </c>
      <c r="P3" s="9">
        <f>'0459'!G3</f>
      </c>
      <c r="Q3" s="18">
        <f>'0559'!F3</f>
      </c>
      <c r="R3" s="18">
        <f>'0559'!G3</f>
      </c>
      <c r="S3" s="18">
        <f>'0659'!F3</f>
      </c>
      <c r="T3" s="18">
        <f>'0659'!G3</f>
      </c>
      <c r="U3" s="18">
        <f>'0759'!F3</f>
      </c>
      <c r="V3" s="27">
        <f>'0759'!G3</f>
      </c>
      <c r="W3" s="18">
        <f>'0859'!F3</f>
      </c>
      <c r="X3" s="18">
        <f>'0859'!G3</f>
      </c>
      <c r="Y3" s="18">
        <f>'0959'!F3</f>
        <v>0</v>
      </c>
      <c r="Z3" s="18">
        <f>'0959'!G3</f>
      </c>
      <c r="AA3" s="28">
        <f>AVERAGE(C3,E3,G3,I3,K3,M3,O3,Q3,S3,U3,W3,Y3)</f>
        <v>52.18690899026708</v>
      </c>
      <c r="AB3" s="28">
        <f>AVERAGE(D3,F3,H3,J3,L3,N3,P3,R3,T3,V3,X3,Z3)</f>
        <v>21.71963651459938</v>
      </c>
    </row>
    <row r="4" spans="1:28" ht="14.25">
      <c r="A4" s="7" t="s">
        <v>9</v>
      </c>
      <c r="B4" s="21" t="s">
        <v>10</v>
      </c>
      <c r="C4" s="18">
        <f>'1058'!F4</f>
        <v>67.19160104986877</v>
      </c>
      <c r="D4" s="9">
        <f>'1058'!G4</f>
        <v>32.808398950131235</v>
      </c>
      <c r="E4" s="18">
        <f>'1158'!F4</f>
      </c>
      <c r="F4" s="9">
        <f>'1158'!G4</f>
      </c>
      <c r="G4" s="18">
        <f>'1258'!F4</f>
        <v>67.4884437596302</v>
      </c>
      <c r="H4" s="9">
        <f>'1258'!G4</f>
        <v>32.5115562403698</v>
      </c>
      <c r="I4" s="18">
        <f>'0159'!F4</f>
      </c>
      <c r="J4" s="9">
        <f>'0159'!G4</f>
      </c>
      <c r="K4" s="18">
        <f>'0259'!F4</f>
      </c>
      <c r="L4" s="9">
        <f>'0259'!G4</f>
      </c>
      <c r="M4" s="18">
        <f>'0359'!F4</f>
      </c>
      <c r="N4" s="18">
        <f>'0359'!G4</f>
      </c>
      <c r="O4" s="18">
        <f>'0459'!F4</f>
      </c>
      <c r="P4" s="9">
        <f>'0459'!G4</f>
      </c>
      <c r="Q4" s="18">
        <f>'0559'!F4</f>
      </c>
      <c r="R4" s="18">
        <f>'0559'!G4</f>
      </c>
      <c r="S4" s="18">
        <f>'0659'!F4</f>
      </c>
      <c r="T4" s="18">
        <f>'0659'!G4</f>
      </c>
      <c r="U4" s="18">
        <f>'0759'!F4</f>
      </c>
      <c r="V4" s="27">
        <f>'0759'!G4</f>
      </c>
      <c r="W4" s="18">
        <f>'0859'!F4</f>
      </c>
      <c r="X4" s="18">
        <f>'0859'!G4</f>
      </c>
      <c r="Y4" s="18">
        <f>'0959'!F4</f>
        <v>0</v>
      </c>
      <c r="Z4" s="18">
        <f>'0959'!G4</f>
      </c>
      <c r="AA4" s="28">
        <f aca="true" t="shared" si="0" ref="AA4:AA30">AVERAGE(C4,E4,G4,I4,K4,M4,O4,Q4,S4,U4,W4,Y4)</f>
        <v>44.893348269832984</v>
      </c>
      <c r="AB4" s="28">
        <f aca="true" t="shared" si="1" ref="AB4:AB30">AVERAGE(D4,F4,H4,J4,L4,N4,P4,R4,T4,V4,X4,Z4)</f>
        <v>32.65997759525052</v>
      </c>
    </row>
    <row r="5" spans="1:28" ht="14.25">
      <c r="A5" s="7" t="s">
        <v>11</v>
      </c>
      <c r="B5" s="21" t="s">
        <v>12</v>
      </c>
      <c r="C5" s="18">
        <f>'1058'!F5</f>
        <v>73.85482734319943</v>
      </c>
      <c r="D5" s="9">
        <f>'1058'!G5</f>
        <v>26.145172656800565</v>
      </c>
      <c r="E5" s="18">
        <f>'1158'!F5</f>
      </c>
      <c r="F5" s="9">
        <f>'1158'!G5</f>
      </c>
      <c r="G5" s="18">
        <f>'1258'!F5</f>
        <v>69.01669758812616</v>
      </c>
      <c r="H5" s="9">
        <f>'1258'!G5</f>
        <v>30.983302411873844</v>
      </c>
      <c r="I5" s="18">
        <f>'0159'!F5</f>
      </c>
      <c r="J5" s="9">
        <f>'0159'!G5</f>
      </c>
      <c r="K5" s="18">
        <f>'0259'!F5</f>
      </c>
      <c r="L5" s="9">
        <f>'0259'!G5</f>
      </c>
      <c r="M5" s="18">
        <f>'0359'!F5</f>
      </c>
      <c r="N5" s="18">
        <f>'0359'!G5</f>
      </c>
      <c r="O5" s="18">
        <f>'0459'!F5</f>
      </c>
      <c r="P5" s="9">
        <f>'0459'!G5</f>
      </c>
      <c r="Q5" s="18">
        <f>'0559'!F5</f>
      </c>
      <c r="R5" s="18">
        <f>'0559'!G5</f>
      </c>
      <c r="S5" s="18">
        <f>'0659'!F5</f>
      </c>
      <c r="T5" s="18">
        <f>'0659'!G5</f>
      </c>
      <c r="U5" s="18">
        <f>'0759'!F5</f>
      </c>
      <c r="V5" s="27">
        <f>'0759'!G5</f>
      </c>
      <c r="W5" s="18">
        <f>'0859'!F5</f>
      </c>
      <c r="X5" s="18">
        <f>'0859'!G5</f>
      </c>
      <c r="Y5" s="18">
        <f>'0959'!F5</f>
        <v>0</v>
      </c>
      <c r="Z5" s="18">
        <f>'0959'!G5</f>
      </c>
      <c r="AA5" s="28">
        <f t="shared" si="0"/>
        <v>47.6238416437752</v>
      </c>
      <c r="AB5" s="28">
        <f t="shared" si="1"/>
        <v>28.564237534337202</v>
      </c>
    </row>
    <row r="6" spans="1:28" ht="14.25">
      <c r="A6" s="7" t="s">
        <v>13</v>
      </c>
      <c r="B6" s="21" t="s">
        <v>14</v>
      </c>
      <c r="C6" s="18">
        <f>'1058'!F6</f>
        <v>81.49671052631578</v>
      </c>
      <c r="D6" s="9">
        <f>'1058'!G6</f>
        <v>18.503289473684212</v>
      </c>
      <c r="E6" s="18">
        <f>'1158'!F6</f>
      </c>
      <c r="F6" s="9">
        <f>'1158'!G6</f>
      </c>
      <c r="G6" s="18">
        <f>'1258'!F6</f>
      </c>
      <c r="H6" s="9">
        <f>'1258'!G6</f>
      </c>
      <c r="I6" s="18">
        <f>'0159'!F6</f>
      </c>
      <c r="J6" s="9">
        <f>'0159'!G6</f>
      </c>
      <c r="K6" s="18">
        <f>'0259'!F6</f>
      </c>
      <c r="L6" s="9">
        <f>'0259'!G6</f>
      </c>
      <c r="M6" s="18">
        <f>'0359'!F6</f>
      </c>
      <c r="N6" s="8">
        <f>'0359'!G6</f>
      </c>
      <c r="O6" s="18">
        <f>'0459'!F6</f>
      </c>
      <c r="P6" s="9">
        <f>'0459'!G6</f>
      </c>
      <c r="Q6" s="18">
        <f>'0559'!F6</f>
      </c>
      <c r="R6" s="18">
        <f>'0559'!G6</f>
      </c>
      <c r="S6" s="18">
        <f>'0659'!F6</f>
      </c>
      <c r="T6" s="18">
        <f>'0659'!G6</f>
      </c>
      <c r="U6" s="18">
        <f>'0759'!F6</f>
      </c>
      <c r="V6" s="27">
        <f>'0759'!G6</f>
      </c>
      <c r="W6" s="18">
        <f>'0859'!F6</f>
      </c>
      <c r="X6" s="18">
        <f>'0859'!G6</f>
      </c>
      <c r="Y6" s="18">
        <f>'0959'!F6</f>
        <v>0</v>
      </c>
      <c r="Z6" s="18">
        <f>'0959'!G6</f>
      </c>
      <c r="AA6" s="28">
        <f t="shared" si="0"/>
        <v>40.74835526315789</v>
      </c>
      <c r="AB6" s="28">
        <f t="shared" si="1"/>
        <v>18.503289473684212</v>
      </c>
    </row>
    <row r="7" spans="1:28" ht="14.25">
      <c r="A7" s="7" t="s">
        <v>15</v>
      </c>
      <c r="B7" s="21" t="s">
        <v>16</v>
      </c>
      <c r="C7" s="18">
        <f>'1058'!F7</f>
        <v>73.99678972712681</v>
      </c>
      <c r="D7" s="9">
        <f>'1058'!G7</f>
        <v>26.003210272873194</v>
      </c>
      <c r="E7" s="18">
        <f>'1158'!F7</f>
      </c>
      <c r="F7" s="9">
        <f>'1158'!G7</f>
      </c>
      <c r="G7" s="18">
        <f>'1258'!F7</f>
      </c>
      <c r="H7" s="9">
        <f>'1258'!G7</f>
      </c>
      <c r="I7" s="18">
        <f>'0159'!F7</f>
      </c>
      <c r="J7" s="9">
        <f>'0159'!G7</f>
      </c>
      <c r="K7" s="18">
        <f>'0259'!F7</f>
      </c>
      <c r="L7" s="9">
        <f>'0259'!G7</f>
      </c>
      <c r="M7" s="18">
        <f>'0359'!F7</f>
      </c>
      <c r="N7" s="8">
        <f>'0359'!G7</f>
      </c>
      <c r="O7" s="18">
        <f>'0459'!F7</f>
      </c>
      <c r="P7" s="9">
        <f>'0459'!G7</f>
      </c>
      <c r="Q7" s="18">
        <f>'0559'!F7</f>
      </c>
      <c r="R7" s="18">
        <f>'0559'!G7</f>
      </c>
      <c r="S7" s="18">
        <f>'0659'!F7</f>
      </c>
      <c r="T7" s="18">
        <f>'0659'!G7</f>
      </c>
      <c r="U7" s="18">
        <f>'0759'!F7</f>
      </c>
      <c r="V7" s="27">
        <f>'0759'!G7</f>
      </c>
      <c r="W7" s="18">
        <f>'0859'!F7</f>
      </c>
      <c r="X7" s="18">
        <f>'0859'!G7</f>
      </c>
      <c r="Y7" s="18">
        <f>'0959'!F7</f>
        <v>0</v>
      </c>
      <c r="Z7" s="18">
        <f>'0959'!G7</f>
      </c>
      <c r="AA7" s="28">
        <f t="shared" si="0"/>
        <v>36.998394863563405</v>
      </c>
      <c r="AB7" s="28">
        <f t="shared" si="1"/>
        <v>26.003210272873194</v>
      </c>
    </row>
    <row r="8" spans="1:28" ht="14.25">
      <c r="A8" s="7" t="s">
        <v>17</v>
      </c>
      <c r="B8" s="21" t="s">
        <v>18</v>
      </c>
      <c r="C8" s="18">
        <f>'1058'!F8</f>
        <v>72.15189873417721</v>
      </c>
      <c r="D8" s="9">
        <f>'1058'!G8</f>
        <v>27.848101265822784</v>
      </c>
      <c r="E8" s="18">
        <f>'1158'!F8</f>
      </c>
      <c r="F8" s="9">
        <f>'1158'!G8</f>
      </c>
      <c r="G8" s="18">
        <f>'1258'!F8</f>
      </c>
      <c r="H8" s="9">
        <f>'1258'!G8</f>
      </c>
      <c r="I8" s="18">
        <f>'0159'!F8</f>
      </c>
      <c r="J8" s="9">
        <f>'0159'!G8</f>
      </c>
      <c r="K8" s="18">
        <f>'0259'!F8</f>
      </c>
      <c r="L8" s="9">
        <f>'0259'!G8</f>
      </c>
      <c r="M8" s="18">
        <f>'0359'!F8</f>
      </c>
      <c r="N8" s="8">
        <f>'0359'!G8</f>
      </c>
      <c r="O8" s="18">
        <f>'0459'!F8</f>
      </c>
      <c r="P8" s="9">
        <f>'0459'!G8</f>
      </c>
      <c r="Q8" s="18">
        <f>'0559'!F8</f>
      </c>
      <c r="R8" s="18">
        <f>'0559'!G8</f>
      </c>
      <c r="S8" s="18">
        <f>'0659'!F8</f>
      </c>
      <c r="T8" s="18">
        <f>'0659'!G8</f>
      </c>
      <c r="U8" s="18">
        <f>'0759'!F8</f>
      </c>
      <c r="V8" s="27">
        <f>'0759'!G8</f>
      </c>
      <c r="W8" s="18">
        <f>'0859'!F8</f>
      </c>
      <c r="X8" s="18">
        <f>'0859'!G8</f>
      </c>
      <c r="Y8" s="18">
        <f>'0959'!F8</f>
        <v>0</v>
      </c>
      <c r="Z8" s="18">
        <f>'0959'!G8</f>
      </c>
      <c r="AA8" s="28">
        <f t="shared" si="0"/>
        <v>36.075949367088604</v>
      </c>
      <c r="AB8" s="28">
        <f t="shared" si="1"/>
        <v>27.848101265822784</v>
      </c>
    </row>
    <row r="9" spans="1:28" ht="14.25">
      <c r="A9" s="7" t="s">
        <v>19</v>
      </c>
      <c r="B9" s="21" t="s">
        <v>20</v>
      </c>
      <c r="C9" s="18">
        <f>'1058'!F9</f>
        <v>69.77346278317152</v>
      </c>
      <c r="D9" s="9">
        <f>'1058'!G9</f>
        <v>30.22653721682848</v>
      </c>
      <c r="E9" s="18">
        <f>'1158'!F9</f>
      </c>
      <c r="F9" s="9">
        <f>'1158'!G9</f>
      </c>
      <c r="G9" s="18">
        <f>'1258'!F9</f>
      </c>
      <c r="H9" s="9">
        <f>'1258'!G9</f>
      </c>
      <c r="I9" s="18">
        <f>'0159'!F9</f>
      </c>
      <c r="J9" s="9">
        <f>'0159'!G9</f>
      </c>
      <c r="K9" s="18">
        <f>'0259'!F9</f>
      </c>
      <c r="L9" s="9">
        <f>'0259'!G9</f>
      </c>
      <c r="M9" s="18">
        <f>'0359'!F9</f>
      </c>
      <c r="N9" s="8">
        <f>'0359'!G9</f>
      </c>
      <c r="O9" s="18">
        <f>'0459'!F9</f>
      </c>
      <c r="P9" s="9">
        <f>'0459'!G9</f>
      </c>
      <c r="Q9" s="18">
        <f>'0559'!F9</f>
      </c>
      <c r="R9" s="18">
        <f>'0559'!G9</f>
      </c>
      <c r="S9" s="18">
        <f>'0659'!F9</f>
      </c>
      <c r="T9" s="18">
        <f>'0659'!G9</f>
      </c>
      <c r="U9" s="18">
        <f>'0759'!F9</f>
      </c>
      <c r="V9" s="27">
        <f>'0759'!G9</f>
      </c>
      <c r="W9" s="18">
        <f>'0859'!F9</f>
      </c>
      <c r="X9" s="18">
        <f>'0859'!G9</f>
      </c>
      <c r="Y9" s="18">
        <f>'0959'!F9</f>
        <v>0</v>
      </c>
      <c r="Z9" s="18">
        <f>'0959'!G9</f>
      </c>
      <c r="AA9" s="28">
        <f t="shared" si="0"/>
        <v>34.88673139158576</v>
      </c>
      <c r="AB9" s="28">
        <f t="shared" si="1"/>
        <v>30.22653721682848</v>
      </c>
    </row>
    <row r="10" spans="1:28" ht="14.25">
      <c r="A10" s="7" t="s">
        <v>21</v>
      </c>
      <c r="B10" s="21" t="s">
        <v>22</v>
      </c>
      <c r="C10" s="18">
        <f>'1058'!F10</f>
        <v>73.71556217423678</v>
      </c>
      <c r="D10" s="9">
        <f>'1058'!G10</f>
        <v>26.28443782576322</v>
      </c>
      <c r="E10" s="18">
        <f>'1158'!F10</f>
      </c>
      <c r="F10" s="9">
        <f>'1158'!G10</f>
      </c>
      <c r="G10" s="18">
        <f>'1258'!F10</f>
      </c>
      <c r="H10" s="9">
        <f>'1258'!G10</f>
      </c>
      <c r="I10" s="18">
        <f>'0159'!F10</f>
      </c>
      <c r="J10" s="9">
        <f>'0159'!G10</f>
      </c>
      <c r="K10" s="18">
        <f>'0259'!F10</f>
      </c>
      <c r="L10" s="9">
        <f>'0259'!G10</f>
      </c>
      <c r="M10" s="18">
        <f>'0359'!F10</f>
      </c>
      <c r="N10" s="8">
        <f>'0359'!G10</f>
      </c>
      <c r="O10" s="18">
        <f>'0459'!F10</f>
      </c>
      <c r="P10" s="9">
        <f>'0459'!G10</f>
      </c>
      <c r="Q10" s="18">
        <f>'0559'!F10</f>
      </c>
      <c r="R10" s="18">
        <f>'0559'!G10</f>
      </c>
      <c r="S10" s="18">
        <f>'0659'!F10</f>
      </c>
      <c r="T10" s="18">
        <f>'0659'!G10</f>
      </c>
      <c r="U10" s="18">
        <f>'0759'!F10</f>
      </c>
      <c r="V10" s="27">
        <f>'0759'!G10</f>
      </c>
      <c r="W10" s="18">
        <f>'0859'!F10</f>
      </c>
      <c r="X10" s="18">
        <f>'0859'!G10</f>
      </c>
      <c r="Y10" s="18">
        <f>'0959'!F10</f>
        <v>0</v>
      </c>
      <c r="Z10" s="18">
        <f>'0959'!G10</f>
      </c>
      <c r="AA10" s="28">
        <f t="shared" si="0"/>
        <v>36.85778108711839</v>
      </c>
      <c r="AB10" s="28">
        <f t="shared" si="1"/>
        <v>26.28443782576322</v>
      </c>
    </row>
    <row r="11" spans="1:28" ht="14.25">
      <c r="A11" s="7" t="s">
        <v>23</v>
      </c>
      <c r="B11" s="21" t="s">
        <v>24</v>
      </c>
      <c r="C11" s="18">
        <f>'1058'!F11</f>
        <v>74.21652421652422</v>
      </c>
      <c r="D11" s="9">
        <f>'1058'!G11</f>
        <v>25.783475783475783</v>
      </c>
      <c r="E11" s="18">
        <f>'1158'!F11</f>
      </c>
      <c r="F11" s="9">
        <f>'1158'!G11</f>
      </c>
      <c r="G11" s="18">
        <f>'1258'!F11</f>
      </c>
      <c r="H11" s="9">
        <f>'1258'!G11</f>
      </c>
      <c r="I11" s="18">
        <f>'0159'!F11</f>
      </c>
      <c r="J11" s="9">
        <f>'0159'!G11</f>
      </c>
      <c r="K11" s="18">
        <f>'0259'!F11</f>
      </c>
      <c r="L11" s="9">
        <f>'0259'!G11</f>
      </c>
      <c r="M11" s="18">
        <f>'0359'!F11</f>
      </c>
      <c r="N11" s="8">
        <f>'0359'!G11</f>
      </c>
      <c r="O11" s="18">
        <f>'0459'!F11</f>
      </c>
      <c r="P11" s="9">
        <f>'0459'!G11</f>
      </c>
      <c r="Q11" s="18">
        <f>'0559'!F11</f>
      </c>
      <c r="R11" s="18">
        <f>'0559'!G11</f>
      </c>
      <c r="S11" s="18">
        <f>'0659'!F11</f>
      </c>
      <c r="T11" s="18">
        <f>'0659'!G11</f>
      </c>
      <c r="U11" s="18">
        <f>'0759'!F11</f>
      </c>
      <c r="V11" s="27">
        <f>'0759'!G11</f>
      </c>
      <c r="W11" s="18">
        <f>'0859'!F11</f>
      </c>
      <c r="X11" s="18">
        <f>'0859'!G11</f>
      </c>
      <c r="Y11" s="18">
        <f>'0959'!F11</f>
        <v>0</v>
      </c>
      <c r="Z11" s="18">
        <f>'0959'!G11</f>
      </c>
      <c r="AA11" s="28">
        <f t="shared" si="0"/>
        <v>37.10826210826211</v>
      </c>
      <c r="AB11" s="28">
        <f t="shared" si="1"/>
        <v>25.783475783475783</v>
      </c>
    </row>
    <row r="12" spans="1:28" ht="14.25">
      <c r="A12" s="7" t="s">
        <v>25</v>
      </c>
      <c r="B12" s="21" t="s">
        <v>26</v>
      </c>
      <c r="C12" s="18">
        <f>'1058'!F12</f>
        <v>67.41321388577828</v>
      </c>
      <c r="D12" s="9">
        <f>'1058'!G12</f>
        <v>32.586786114221724</v>
      </c>
      <c r="E12" s="18">
        <f>'1158'!F12</f>
      </c>
      <c r="F12" s="9">
        <f>'1158'!G12</f>
      </c>
      <c r="G12" s="18">
        <f>'1258'!F12</f>
      </c>
      <c r="H12" s="9">
        <f>'1258'!G12</f>
      </c>
      <c r="I12" s="18">
        <f>'0159'!F12</f>
      </c>
      <c r="J12" s="9">
        <f>'0159'!G12</f>
      </c>
      <c r="K12" s="18">
        <f>'0259'!F12</f>
      </c>
      <c r="L12" s="9">
        <f>'0259'!G12</f>
      </c>
      <c r="M12" s="18">
        <f>'0359'!F12</f>
      </c>
      <c r="N12" s="8">
        <f>'0359'!G12</f>
      </c>
      <c r="O12" s="18">
        <f>'0459'!F12</f>
      </c>
      <c r="P12" s="9">
        <f>'0459'!G12</f>
      </c>
      <c r="Q12" s="18">
        <f>'0559'!F12</f>
      </c>
      <c r="R12" s="18">
        <f>'0559'!G12</f>
      </c>
      <c r="S12" s="18">
        <f>'0659'!F12</f>
      </c>
      <c r="T12" s="18">
        <f>'0659'!G12</f>
      </c>
      <c r="U12" s="18">
        <f>'0759'!F12</f>
      </c>
      <c r="V12" s="27">
        <f>'0759'!G12</f>
      </c>
      <c r="W12" s="18">
        <f>'0859'!F12</f>
      </c>
      <c r="X12" s="18">
        <f>'0859'!G12</f>
      </c>
      <c r="Y12" s="18">
        <f>'0959'!F12</f>
        <v>0</v>
      </c>
      <c r="Z12" s="18">
        <f>'0959'!G12</f>
      </c>
      <c r="AA12" s="28">
        <f t="shared" si="0"/>
        <v>33.70660694288914</v>
      </c>
      <c r="AB12" s="28">
        <f t="shared" si="1"/>
        <v>32.586786114221724</v>
      </c>
    </row>
    <row r="13" spans="1:28" ht="14.25">
      <c r="A13" s="7" t="s">
        <v>27</v>
      </c>
      <c r="B13" s="21" t="s">
        <v>28</v>
      </c>
      <c r="C13" s="10">
        <f>'1058'!F13</f>
        <v>55.28846153846154</v>
      </c>
      <c r="D13" s="9">
        <f>'1058'!G13</f>
        <v>44.71153846153847</v>
      </c>
      <c r="E13" s="10">
        <f>'1158'!F13</f>
      </c>
      <c r="F13" s="9">
        <f>'1158'!G13</f>
      </c>
      <c r="G13" s="18">
        <f>'1258'!F13</f>
      </c>
      <c r="H13" s="9">
        <f>'1258'!G13</f>
      </c>
      <c r="I13" s="18">
        <f>'0159'!F13</f>
      </c>
      <c r="J13" s="9">
        <f>'0159'!G13</f>
      </c>
      <c r="K13" s="18">
        <f>'0259'!F13</f>
      </c>
      <c r="L13" s="9">
        <f>'0259'!G13</f>
      </c>
      <c r="M13" s="18">
        <f>'0359'!F13</f>
      </c>
      <c r="N13" s="8">
        <f>'0359'!G13</f>
      </c>
      <c r="O13" s="18">
        <f>'0459'!F13</f>
      </c>
      <c r="P13" s="9">
        <f>'0459'!G13</f>
      </c>
      <c r="Q13" s="18">
        <f>'0559'!F13</f>
      </c>
      <c r="R13" s="18">
        <f>'0559'!G13</f>
      </c>
      <c r="S13" s="18">
        <f>'0659'!F13</f>
      </c>
      <c r="T13" s="18">
        <f>'0659'!G13</f>
      </c>
      <c r="U13" s="18">
        <f>'0759'!F13</f>
      </c>
      <c r="V13" s="27">
        <f>'0759'!G13</f>
      </c>
      <c r="W13" s="18">
        <f>'0859'!F13</f>
      </c>
      <c r="X13" s="18">
        <f>'0859'!G13</f>
      </c>
      <c r="Y13" s="18">
        <f>'0959'!F13</f>
        <v>0</v>
      </c>
      <c r="Z13" s="18">
        <f>'0959'!G13</f>
      </c>
      <c r="AA13" s="28">
        <f t="shared" si="0"/>
        <v>27.64423076923077</v>
      </c>
      <c r="AB13" s="28">
        <f t="shared" si="1"/>
        <v>44.71153846153847</v>
      </c>
    </row>
    <row r="14" spans="1:28" ht="14.25">
      <c r="A14" s="7" t="s">
        <v>29</v>
      </c>
      <c r="B14" s="21" t="s">
        <v>30</v>
      </c>
      <c r="C14" s="18">
        <f>'1058'!F14</f>
        <v>76.28765792031098</v>
      </c>
      <c r="D14" s="9">
        <f>'1058'!G14</f>
        <v>23.71234207968902</v>
      </c>
      <c r="E14" s="18">
        <f>'1158'!F14</f>
      </c>
      <c r="F14" s="9">
        <f>'1158'!G14</f>
      </c>
      <c r="G14" s="18">
        <f>'1258'!F14</f>
      </c>
      <c r="H14" s="9">
        <f>'1258'!G14</f>
      </c>
      <c r="I14" s="18">
        <f>'0159'!F14</f>
      </c>
      <c r="J14" s="9">
        <f>'0159'!G14</f>
      </c>
      <c r="K14" s="18">
        <f>'0259'!F14</f>
      </c>
      <c r="L14" s="9">
        <f>'0259'!G14</f>
      </c>
      <c r="M14" s="18">
        <f>'0359'!F14</f>
      </c>
      <c r="N14" s="8">
        <f>'0359'!G14</f>
      </c>
      <c r="O14" s="18">
        <f>'0459'!F14</f>
      </c>
      <c r="P14" s="9">
        <f>'0459'!G14</f>
      </c>
      <c r="Q14" s="18">
        <f>'0559'!F14</f>
      </c>
      <c r="R14" s="18">
        <f>'0559'!G14</f>
      </c>
      <c r="S14" s="18">
        <f>'0659'!F14</f>
      </c>
      <c r="T14" s="18">
        <f>'0659'!G14</f>
      </c>
      <c r="U14" s="18">
        <f>'0759'!F14</f>
      </c>
      <c r="V14" s="27">
        <f>'0759'!G14</f>
      </c>
      <c r="W14" s="18">
        <f>'0859'!F14</f>
      </c>
      <c r="X14" s="18">
        <f>'0859'!G14</f>
      </c>
      <c r="Y14" s="18">
        <f>'0959'!F14</f>
        <v>0</v>
      </c>
      <c r="Z14" s="18">
        <f>'0959'!G14</f>
      </c>
      <c r="AA14" s="28">
        <f t="shared" si="0"/>
        <v>38.14382896015549</v>
      </c>
      <c r="AB14" s="28">
        <f t="shared" si="1"/>
        <v>23.71234207968902</v>
      </c>
    </row>
    <row r="15" spans="1:28" ht="14.25">
      <c r="A15" s="7" t="s">
        <v>31</v>
      </c>
      <c r="B15" s="21" t="s">
        <v>32</v>
      </c>
      <c r="C15" s="18">
        <f>'1058'!F15</f>
        <v>60</v>
      </c>
      <c r="D15" s="9">
        <f>'1058'!G15</f>
        <v>40</v>
      </c>
      <c r="E15" s="18">
        <f>'1158'!F15</f>
      </c>
      <c r="F15" s="9">
        <f>'1158'!G15</f>
      </c>
      <c r="G15" s="18">
        <f>'1258'!F15</f>
      </c>
      <c r="H15" s="9">
        <f>'1258'!G15</f>
      </c>
      <c r="I15" s="18">
        <f>'0159'!F15</f>
      </c>
      <c r="J15" s="9">
        <f>'0159'!G15</f>
      </c>
      <c r="K15" s="18">
        <f>'0259'!F15</f>
      </c>
      <c r="L15" s="9">
        <f>'0259'!G15</f>
      </c>
      <c r="M15" s="18">
        <f>'0359'!F15</f>
      </c>
      <c r="N15" s="8">
        <f>'0359'!G15</f>
      </c>
      <c r="O15" s="18">
        <f>'0459'!F15</f>
      </c>
      <c r="P15" s="9">
        <f>'0459'!G15</f>
      </c>
      <c r="Q15" s="18">
        <f>'0559'!F15</f>
      </c>
      <c r="R15" s="18">
        <f>'0559'!G15</f>
      </c>
      <c r="S15" s="18">
        <f>'0659'!F15</f>
      </c>
      <c r="T15" s="18">
        <f>'0659'!G15</f>
      </c>
      <c r="U15" s="18">
        <f>'0759'!F15</f>
      </c>
      <c r="V15" s="27">
        <f>'0759'!G15</f>
      </c>
      <c r="W15" s="18">
        <f>'0859'!F15</f>
      </c>
      <c r="X15" s="18">
        <f>'0859'!G15</f>
      </c>
      <c r="Y15" s="18">
        <f>'0959'!F15</f>
        <v>0</v>
      </c>
      <c r="Z15" s="18">
        <f>'0959'!G15</f>
      </c>
      <c r="AA15" s="28">
        <f t="shared" si="0"/>
        <v>30</v>
      </c>
      <c r="AB15" s="28">
        <f t="shared" si="1"/>
        <v>40</v>
      </c>
    </row>
    <row r="16" spans="1:28" ht="14.25">
      <c r="A16" s="7" t="s">
        <v>33</v>
      </c>
      <c r="B16" s="21" t="s">
        <v>34</v>
      </c>
      <c r="C16" s="10">
        <f>'1058'!F16</f>
        <v>49.126735333631885</v>
      </c>
      <c r="D16" s="9">
        <f>'1058'!G16</f>
        <v>50.873264666368115</v>
      </c>
      <c r="E16" s="10">
        <f>'1158'!F16</f>
      </c>
      <c r="F16" s="9">
        <f>'1158'!G16</f>
      </c>
      <c r="G16" s="18">
        <f>'1258'!F16</f>
      </c>
      <c r="H16" s="9">
        <f>'1258'!G16</f>
      </c>
      <c r="I16" s="18">
        <f>'0159'!F16</f>
      </c>
      <c r="J16" s="9">
        <f>'0159'!G16</f>
      </c>
      <c r="K16" s="18">
        <f>'0259'!F16</f>
      </c>
      <c r="L16" s="9">
        <f>'0259'!G16</f>
      </c>
      <c r="M16" s="18">
        <f>'0359'!F16</f>
      </c>
      <c r="N16" s="8">
        <f>'0359'!G16</f>
      </c>
      <c r="O16" s="18">
        <f>'0459'!F16</f>
      </c>
      <c r="P16" s="9">
        <f>'0459'!G16</f>
      </c>
      <c r="Q16" s="18">
        <f>'0559'!F16</f>
      </c>
      <c r="R16" s="18">
        <f>'0559'!G16</f>
      </c>
      <c r="S16" s="18">
        <f>'0659'!F16</f>
      </c>
      <c r="T16" s="18">
        <f>'0659'!G16</f>
      </c>
      <c r="U16" s="18">
        <f>'0759'!F16</f>
      </c>
      <c r="V16" s="27">
        <f>'0759'!G16</f>
      </c>
      <c r="W16" s="18">
        <f>'0859'!F16</f>
      </c>
      <c r="X16" s="18">
        <f>'0859'!G16</f>
      </c>
      <c r="Y16" s="18">
        <f>'0959'!F16</f>
        <v>0</v>
      </c>
      <c r="Z16" s="18">
        <f>'0959'!G16</f>
      </c>
      <c r="AA16" s="28">
        <f t="shared" si="0"/>
        <v>24.563367666815942</v>
      </c>
      <c r="AB16" s="28">
        <f t="shared" si="1"/>
        <v>50.873264666368115</v>
      </c>
    </row>
    <row r="17" spans="1:28" ht="14.25">
      <c r="A17" s="7" t="s">
        <v>35</v>
      </c>
      <c r="B17" s="21" t="s">
        <v>36</v>
      </c>
      <c r="C17" s="18">
        <f>'1058'!F17</f>
        <v>81.5668202764977</v>
      </c>
      <c r="D17" s="9">
        <f>'1058'!G17</f>
        <v>18.433179723502306</v>
      </c>
      <c r="E17" s="18">
        <f>'1158'!F17</f>
      </c>
      <c r="F17" s="9">
        <f>'1158'!G17</f>
      </c>
      <c r="G17" s="18">
        <f>'1258'!F17</f>
      </c>
      <c r="H17" s="9">
        <f>'1258'!G17</f>
      </c>
      <c r="I17" s="18">
        <f>'0159'!F17</f>
      </c>
      <c r="J17" s="9">
        <f>'0159'!G17</f>
      </c>
      <c r="K17" s="18">
        <f>'0259'!F17</f>
      </c>
      <c r="L17" s="9">
        <f>'0259'!G17</f>
      </c>
      <c r="M17" s="18">
        <f>'0359'!F17</f>
      </c>
      <c r="N17" s="8">
        <f>'0359'!G17</f>
      </c>
      <c r="O17" s="18">
        <f>'0459'!F17</f>
      </c>
      <c r="P17" s="9">
        <f>'0459'!G17</f>
      </c>
      <c r="Q17" s="18">
        <f>'0559'!F17</f>
      </c>
      <c r="R17" s="18">
        <f>'0559'!G17</f>
      </c>
      <c r="S17" s="18">
        <f>'0659'!F17</f>
      </c>
      <c r="T17" s="18">
        <f>'0659'!G17</f>
      </c>
      <c r="U17" s="18">
        <f>'0759'!F17</f>
      </c>
      <c r="V17" s="27">
        <f>'0759'!G17</f>
      </c>
      <c r="W17" s="18">
        <f>'0859'!F17</f>
      </c>
      <c r="X17" s="18">
        <f>'0859'!G17</f>
      </c>
      <c r="Y17" s="18">
        <f>'0959'!F17</f>
        <v>0</v>
      </c>
      <c r="Z17" s="18">
        <f>'0959'!G17</f>
      </c>
      <c r="AA17" s="28">
        <f t="shared" si="0"/>
        <v>40.78341013824885</v>
      </c>
      <c r="AB17" s="28">
        <f t="shared" si="1"/>
        <v>18.433179723502306</v>
      </c>
    </row>
    <row r="18" spans="1:28" ht="14.25">
      <c r="A18" s="7" t="s">
        <v>37</v>
      </c>
      <c r="B18" s="21" t="s">
        <v>38</v>
      </c>
      <c r="C18" s="18">
        <f>'1058'!F18</f>
        <v>74.20042643923242</v>
      </c>
      <c r="D18" s="9">
        <f>'1058'!G18</f>
        <v>25.79957356076759</v>
      </c>
      <c r="E18" s="18">
        <f>'1158'!F18</f>
      </c>
      <c r="F18" s="9">
        <f>'1158'!G18</f>
      </c>
      <c r="G18" s="18">
        <f>'1258'!F18</f>
      </c>
      <c r="H18" s="9">
        <f>'1258'!G18</f>
      </c>
      <c r="I18" s="18">
        <f>'0159'!F18</f>
      </c>
      <c r="J18" s="9">
        <f>'0159'!G18</f>
      </c>
      <c r="K18" s="18">
        <f>'0259'!F18</f>
      </c>
      <c r="L18" s="9">
        <f>'0259'!G18</f>
      </c>
      <c r="M18" s="18">
        <f>'0359'!F18</f>
      </c>
      <c r="N18" s="8">
        <f>'0359'!G18</f>
      </c>
      <c r="O18" s="18">
        <f>'0459'!F18</f>
      </c>
      <c r="P18" s="9">
        <f>'0459'!G18</f>
      </c>
      <c r="Q18" s="18">
        <f>'0559'!F18</f>
      </c>
      <c r="R18" s="18">
        <f>'0559'!G18</f>
      </c>
      <c r="S18" s="18">
        <f>'0659'!F18</f>
      </c>
      <c r="T18" s="18">
        <f>'0659'!G18</f>
      </c>
      <c r="U18" s="18">
        <f>'0759'!F18</f>
      </c>
      <c r="V18" s="27">
        <f>'0759'!G18</f>
      </c>
      <c r="W18" s="18">
        <f>'0859'!F18</f>
      </c>
      <c r="X18" s="18">
        <f>'0859'!G18</f>
      </c>
      <c r="Y18" s="18">
        <f>'0959'!F18</f>
        <v>0</v>
      </c>
      <c r="Z18" s="18">
        <f>'0959'!G18</f>
      </c>
      <c r="AA18" s="28">
        <f t="shared" si="0"/>
        <v>37.10021321961621</v>
      </c>
      <c r="AB18" s="28">
        <f t="shared" si="1"/>
        <v>25.79957356076759</v>
      </c>
    </row>
    <row r="19" spans="1:28" ht="14.25">
      <c r="A19" s="7" t="s">
        <v>39</v>
      </c>
      <c r="B19" s="21" t="s">
        <v>40</v>
      </c>
      <c r="C19" s="18">
        <f>'1058'!F19</f>
      </c>
      <c r="D19" s="9">
        <f>'1058'!G19</f>
      </c>
      <c r="E19" s="18">
        <f>'1158'!F19</f>
      </c>
      <c r="F19" s="9">
        <f>'1158'!G19</f>
      </c>
      <c r="G19" s="18">
        <f>'1258'!F19</f>
      </c>
      <c r="H19" s="9">
        <f>'1258'!G19</f>
      </c>
      <c r="I19" s="18">
        <f>'0159'!F19</f>
      </c>
      <c r="J19" s="9">
        <f>'0159'!G19</f>
      </c>
      <c r="K19" s="18">
        <f>'0259'!F19</f>
      </c>
      <c r="L19" s="9">
        <f>'0259'!G19</f>
      </c>
      <c r="M19" s="18">
        <f>'0359'!F19</f>
      </c>
      <c r="N19" s="8">
        <f>'0359'!G19</f>
      </c>
      <c r="O19" s="18">
        <f>'0459'!F19</f>
      </c>
      <c r="P19" s="9">
        <f>'0459'!G19</f>
      </c>
      <c r="Q19" s="18">
        <f>'0559'!F19</f>
      </c>
      <c r="R19" s="18">
        <f>'0559'!G19</f>
      </c>
      <c r="S19" s="18">
        <f>'0659'!F19</f>
      </c>
      <c r="T19" s="18">
        <f>'0659'!G19</f>
      </c>
      <c r="U19" s="18">
        <f>'0759'!F19</f>
      </c>
      <c r="V19" s="27">
        <f>'0759'!G19</f>
      </c>
      <c r="W19" s="18">
        <f>'0859'!F19</f>
      </c>
      <c r="X19" s="18">
        <f>'0859'!G19</f>
      </c>
      <c r="Y19" s="18">
        <f>'0959'!F19</f>
        <v>0</v>
      </c>
      <c r="Z19" s="18">
        <f>'0959'!G19</f>
      </c>
      <c r="AA19" s="28">
        <f t="shared" si="0"/>
        <v>0</v>
      </c>
      <c r="AB19" s="28" t="e">
        <f t="shared" si="1"/>
        <v>#DIV/0!</v>
      </c>
    </row>
    <row r="20" spans="1:28" ht="14.25">
      <c r="A20" s="7" t="s">
        <v>41</v>
      </c>
      <c r="B20" s="21" t="s">
        <v>42</v>
      </c>
      <c r="C20" s="10">
        <f>'1058'!F20</f>
        <v>45.41139240506329</v>
      </c>
      <c r="D20" s="9">
        <f>'1058'!G20</f>
        <v>54.58860759493671</v>
      </c>
      <c r="E20" s="10">
        <f>'1158'!F20</f>
      </c>
      <c r="F20" s="9">
        <f>'1158'!G20</f>
      </c>
      <c r="G20" s="18">
        <f>'1258'!F20</f>
      </c>
      <c r="H20" s="9">
        <f>'1258'!G20</f>
      </c>
      <c r="I20" s="18">
        <f>'0159'!F20</f>
      </c>
      <c r="J20" s="9">
        <f>'0159'!G20</f>
      </c>
      <c r="K20" s="18">
        <f>'0259'!F20</f>
      </c>
      <c r="L20" s="9">
        <f>'0259'!G20</f>
      </c>
      <c r="M20" s="18">
        <f>'0359'!F20</f>
      </c>
      <c r="N20" s="8">
        <f>'0359'!G20</f>
      </c>
      <c r="O20" s="18">
        <f>'0459'!F20</f>
      </c>
      <c r="P20" s="9">
        <f>'0459'!G20</f>
      </c>
      <c r="Q20" s="18">
        <f>'0559'!F20</f>
      </c>
      <c r="R20" s="18">
        <f>'0559'!G20</f>
      </c>
      <c r="S20" s="18">
        <f>'0659'!F20</f>
      </c>
      <c r="T20" s="18">
        <f>'0659'!G20</f>
      </c>
      <c r="U20" s="18">
        <f>'0759'!F20</f>
      </c>
      <c r="V20" s="27">
        <f>'0759'!G20</f>
      </c>
      <c r="W20" s="18">
        <f>'0859'!F20</f>
      </c>
      <c r="X20" s="18">
        <f>'0859'!G20</f>
      </c>
      <c r="Y20" s="18">
        <f>'0959'!F20</f>
        <v>0</v>
      </c>
      <c r="Z20" s="18">
        <f>'0959'!G20</f>
      </c>
      <c r="AA20" s="28">
        <f t="shared" si="0"/>
        <v>22.705696202531644</v>
      </c>
      <c r="AB20" s="28">
        <f t="shared" si="1"/>
        <v>54.58860759493671</v>
      </c>
    </row>
    <row r="21" spans="1:28" ht="14.25">
      <c r="A21" s="7" t="s">
        <v>43</v>
      </c>
      <c r="B21" s="21" t="s">
        <v>44</v>
      </c>
      <c r="C21" s="10">
        <f>'1058'!F21</f>
        <v>37.27598566308244</v>
      </c>
      <c r="D21" s="9">
        <f>'1058'!G21</f>
        <v>62.72401433691756</v>
      </c>
      <c r="E21" s="10">
        <f>'1158'!F21</f>
      </c>
      <c r="F21" s="9">
        <f>'1158'!G21</f>
      </c>
      <c r="G21" s="18">
        <f>'1258'!F21</f>
      </c>
      <c r="H21" s="9">
        <f>'1258'!G21</f>
      </c>
      <c r="I21" s="18">
        <f>'0159'!F21</f>
      </c>
      <c r="J21" s="9">
        <f>'0159'!G21</f>
      </c>
      <c r="K21" s="18">
        <f>'0259'!F21</f>
      </c>
      <c r="L21" s="9">
        <f>'0259'!G21</f>
      </c>
      <c r="M21" s="18">
        <f>'0359'!F21</f>
      </c>
      <c r="N21" s="8">
        <f>'0359'!G21</f>
      </c>
      <c r="O21" s="18">
        <f>'0459'!F21</f>
      </c>
      <c r="P21" s="9">
        <f>'0459'!G21</f>
      </c>
      <c r="Q21" s="18">
        <f>'0559'!F21</f>
      </c>
      <c r="R21" s="18">
        <f>'0559'!G21</f>
      </c>
      <c r="S21" s="18">
        <f>'0659'!F21</f>
      </c>
      <c r="T21" s="18">
        <f>'0659'!G21</f>
      </c>
      <c r="U21" s="18">
        <f>'0759'!F21</f>
      </c>
      <c r="V21" s="27">
        <f>'0759'!G21</f>
      </c>
      <c r="W21" s="18">
        <f>'0859'!F21</f>
      </c>
      <c r="X21" s="18">
        <f>'0859'!G21</f>
      </c>
      <c r="Y21" s="18">
        <f>'0959'!F21</f>
        <v>0</v>
      </c>
      <c r="Z21" s="18">
        <f>'0959'!G21</f>
      </c>
      <c r="AA21" s="28">
        <f t="shared" si="0"/>
        <v>18.63799283154122</v>
      </c>
      <c r="AB21" s="28">
        <f t="shared" si="1"/>
        <v>62.72401433691756</v>
      </c>
    </row>
    <row r="22" spans="1:28" ht="14.25">
      <c r="A22" s="7" t="s">
        <v>45</v>
      </c>
      <c r="B22" s="21" t="s">
        <v>46</v>
      </c>
      <c r="C22" s="10">
        <f>'1058'!F22</f>
        <v>53.3715925394548</v>
      </c>
      <c r="D22" s="9">
        <f>'1058'!G22</f>
        <v>46.6284074605452</v>
      </c>
      <c r="E22" s="10">
        <f>'1158'!F22</f>
      </c>
      <c r="F22" s="9">
        <f>'1158'!G22</f>
      </c>
      <c r="G22" s="18">
        <f>'1258'!F22</f>
      </c>
      <c r="H22" s="9">
        <f>'1258'!G22</f>
      </c>
      <c r="I22" s="18">
        <f>'0159'!F22</f>
      </c>
      <c r="J22" s="9">
        <f>'0159'!G22</f>
      </c>
      <c r="K22" s="18">
        <f>'0259'!F22</f>
      </c>
      <c r="L22" s="9">
        <f>'0259'!G22</f>
      </c>
      <c r="M22" s="18">
        <f>'0359'!F22</f>
      </c>
      <c r="N22" s="8">
        <f>'0359'!G22</f>
      </c>
      <c r="O22" s="18">
        <f>'0459'!F22</f>
      </c>
      <c r="P22" s="9">
        <f>'0459'!G22</f>
      </c>
      <c r="Q22" s="18">
        <f>'0559'!F22</f>
      </c>
      <c r="R22" s="18">
        <f>'0559'!G22</f>
      </c>
      <c r="S22" s="18">
        <f>'0659'!F22</f>
      </c>
      <c r="T22" s="18">
        <f>'0659'!G22</f>
      </c>
      <c r="U22" s="18">
        <f>'0759'!F22</f>
      </c>
      <c r="V22" s="27">
        <f>'0759'!G22</f>
      </c>
      <c r="W22" s="18">
        <f>'0859'!F22</f>
      </c>
      <c r="X22" s="18">
        <f>'0859'!G22</f>
      </c>
      <c r="Y22" s="18">
        <f>'0959'!F22</f>
        <v>0</v>
      </c>
      <c r="Z22" s="18">
        <f>'0959'!G22</f>
      </c>
      <c r="AA22" s="28">
        <f t="shared" si="0"/>
        <v>26.6857962697274</v>
      </c>
      <c r="AB22" s="28">
        <f t="shared" si="1"/>
        <v>46.6284074605452</v>
      </c>
    </row>
    <row r="23" spans="1:28" ht="14.25">
      <c r="A23" s="7" t="s">
        <v>47</v>
      </c>
      <c r="B23" s="21" t="s">
        <v>48</v>
      </c>
      <c r="C23" s="18">
        <f>'1058'!F23</f>
        <v>59.512195121951216</v>
      </c>
      <c r="D23" s="9">
        <f>'1058'!G23</f>
        <v>40.487804878048784</v>
      </c>
      <c r="E23" s="18">
        <f>'1158'!F23</f>
      </c>
      <c r="F23" s="9">
        <f>'1158'!G23</f>
      </c>
      <c r="G23" s="18">
        <f>'1258'!F23</f>
      </c>
      <c r="H23" s="9">
        <f>'1258'!G23</f>
      </c>
      <c r="I23" s="18">
        <f>'0159'!F23</f>
      </c>
      <c r="J23" s="9">
        <f>'0159'!G23</f>
      </c>
      <c r="K23" s="18">
        <f>'0259'!F23</f>
      </c>
      <c r="L23" s="9">
        <f>'0259'!G23</f>
      </c>
      <c r="M23" s="18">
        <f>'0359'!F23</f>
      </c>
      <c r="N23" s="8">
        <f>'0359'!G23</f>
      </c>
      <c r="O23" s="18">
        <f>'0459'!F23</f>
      </c>
      <c r="P23" s="9">
        <f>'0459'!G23</f>
      </c>
      <c r="Q23" s="18">
        <f>'0559'!F23</f>
      </c>
      <c r="R23" s="18">
        <f>'0559'!G23</f>
      </c>
      <c r="S23" s="18">
        <f>'0659'!F23</f>
      </c>
      <c r="T23" s="18">
        <f>'0659'!G23</f>
      </c>
      <c r="U23" s="18">
        <f>'0759'!F23</f>
      </c>
      <c r="V23" s="27">
        <f>'0759'!G23</f>
      </c>
      <c r="W23" s="18">
        <f>'0859'!F23</f>
      </c>
      <c r="X23" s="18">
        <f>'0859'!G23</f>
      </c>
      <c r="Y23" s="18">
        <f>'0959'!F23</f>
        <v>0</v>
      </c>
      <c r="Z23" s="18">
        <f>'0959'!G23</f>
      </c>
      <c r="AA23" s="28">
        <f t="shared" si="0"/>
        <v>29.756097560975608</v>
      </c>
      <c r="AB23" s="28">
        <f t="shared" si="1"/>
        <v>40.487804878048784</v>
      </c>
    </row>
    <row r="24" spans="1:28" ht="14.25">
      <c r="A24" s="7" t="s">
        <v>49</v>
      </c>
      <c r="B24" s="21" t="s">
        <v>50</v>
      </c>
      <c r="C24" s="10">
        <f>'1058'!F24</f>
        <v>55.42740841248304</v>
      </c>
      <c r="D24" s="9">
        <f>'1058'!G24</f>
        <v>44.57259158751696</v>
      </c>
      <c r="E24" s="10">
        <f>'1158'!F24</f>
      </c>
      <c r="F24" s="9">
        <f>'1158'!G24</f>
      </c>
      <c r="G24" s="18">
        <f>'1258'!F24</f>
      </c>
      <c r="H24" s="9">
        <f>'1258'!G24</f>
      </c>
      <c r="I24" s="18">
        <f>'0159'!F24</f>
      </c>
      <c r="J24" s="9">
        <f>'0159'!G24</f>
      </c>
      <c r="K24" s="18">
        <f>'0259'!F24</f>
      </c>
      <c r="L24" s="9">
        <f>'0259'!G24</f>
      </c>
      <c r="M24" s="18">
        <f>'0359'!F24</f>
      </c>
      <c r="N24" s="8">
        <f>'0359'!G24</f>
      </c>
      <c r="O24" s="18">
        <f>'0459'!F24</f>
      </c>
      <c r="P24" s="9">
        <f>'0459'!G24</f>
      </c>
      <c r="Q24" s="18">
        <f>'0559'!F24</f>
      </c>
      <c r="R24" s="18">
        <f>'0559'!G24</f>
      </c>
      <c r="S24" s="18">
        <f>'0659'!F24</f>
      </c>
      <c r="T24" s="18">
        <f>'0659'!G24</f>
      </c>
      <c r="U24" s="18">
        <f>'0759'!F24</f>
      </c>
      <c r="V24" s="27">
        <f>'0759'!G24</f>
      </c>
      <c r="W24" s="18">
        <f>'0859'!F24</f>
      </c>
      <c r="X24" s="18">
        <f>'0859'!G24</f>
      </c>
      <c r="Y24" s="18">
        <f>'0959'!F24</f>
        <v>0</v>
      </c>
      <c r="Z24" s="18">
        <f>'0959'!G24</f>
      </c>
      <c r="AA24" s="28">
        <f t="shared" si="0"/>
        <v>27.71370420624152</v>
      </c>
      <c r="AB24" s="28">
        <f t="shared" si="1"/>
        <v>44.57259158751696</v>
      </c>
    </row>
    <row r="25" spans="1:28" ht="14.25">
      <c r="A25" s="7" t="s">
        <v>51</v>
      </c>
      <c r="B25" s="21" t="s">
        <v>52</v>
      </c>
      <c r="C25" s="10">
        <f>'1058'!F25</f>
        <v>43.40248962655602</v>
      </c>
      <c r="D25" s="9">
        <f>'1058'!G25</f>
        <v>56.59751037344398</v>
      </c>
      <c r="E25" s="10">
        <f>'1158'!F25</f>
      </c>
      <c r="F25" s="9">
        <f>'1158'!G25</f>
      </c>
      <c r="G25" s="18">
        <f>'1258'!F25</f>
      </c>
      <c r="H25" s="9">
        <f>'1258'!G25</f>
      </c>
      <c r="I25" s="18">
        <f>'0159'!F25</f>
      </c>
      <c r="J25" s="9">
        <f>'0159'!G25</f>
      </c>
      <c r="K25" s="18">
        <f>'0259'!F25</f>
      </c>
      <c r="L25" s="9">
        <f>'0259'!G25</f>
      </c>
      <c r="M25" s="18">
        <f>'0359'!F25</f>
      </c>
      <c r="N25" s="8">
        <f>'0359'!G25</f>
      </c>
      <c r="O25" s="18">
        <f>'0459'!F25</f>
      </c>
      <c r="P25" s="9">
        <f>'0459'!G25</f>
      </c>
      <c r="Q25" s="18">
        <f>'0559'!F25</f>
      </c>
      <c r="R25" s="18">
        <f>'0559'!G25</f>
      </c>
      <c r="S25" s="18">
        <f>'0659'!F25</f>
      </c>
      <c r="T25" s="18">
        <f>'0659'!G25</f>
      </c>
      <c r="U25" s="18">
        <f>'0759'!F25</f>
      </c>
      <c r="V25" s="27">
        <f>'0759'!G25</f>
      </c>
      <c r="W25" s="18">
        <f>'0859'!F25</f>
      </c>
      <c r="X25" s="18">
        <f>'0859'!G25</f>
      </c>
      <c r="Y25" s="18">
        <f>'0959'!F25</f>
        <v>0</v>
      </c>
      <c r="Z25" s="18">
        <f>'0959'!G25</f>
      </c>
      <c r="AA25" s="28">
        <f t="shared" si="0"/>
        <v>21.70124481327801</v>
      </c>
      <c r="AB25" s="28">
        <f t="shared" si="1"/>
        <v>56.59751037344398</v>
      </c>
    </row>
    <row r="26" spans="1:28" ht="14.25">
      <c r="A26" s="11" t="s">
        <v>53</v>
      </c>
      <c r="B26" s="22" t="s">
        <v>54</v>
      </c>
      <c r="C26" s="18">
        <f>'1058'!F26</f>
        <v>59.5655806182122</v>
      </c>
      <c r="D26" s="9">
        <f>'1058'!G26</f>
        <v>40.4344193817878</v>
      </c>
      <c r="E26" s="18">
        <f>'1158'!F26</f>
      </c>
      <c r="F26" s="9">
        <f>'1158'!G26</f>
      </c>
      <c r="G26" s="18">
        <f>'1258'!F26</f>
      </c>
      <c r="H26" s="9">
        <f>'1258'!G26</f>
      </c>
      <c r="I26" s="18">
        <f>'0159'!F26</f>
      </c>
      <c r="J26" s="9">
        <f>'0159'!G26</f>
      </c>
      <c r="K26" s="18">
        <f>'0259'!F26</f>
      </c>
      <c r="L26" s="9">
        <f>'0259'!G26</f>
      </c>
      <c r="M26" s="18">
        <f>'0359'!F26</f>
      </c>
      <c r="N26" s="8">
        <f>'0359'!G26</f>
      </c>
      <c r="O26" s="18">
        <f>'0459'!F26</f>
      </c>
      <c r="P26" s="9">
        <f>'0459'!G26</f>
      </c>
      <c r="Q26" s="18">
        <f>'0559'!F26</f>
      </c>
      <c r="R26" s="18">
        <f>'0559'!G26</f>
      </c>
      <c r="S26" s="18">
        <f>'0659'!F26</f>
      </c>
      <c r="T26" s="18">
        <f>'0659'!G26</f>
      </c>
      <c r="U26" s="18">
        <f>'0759'!F26</f>
      </c>
      <c r="V26" s="27">
        <f>'0759'!G26</f>
      </c>
      <c r="W26" s="18">
        <f>'0859'!F26</f>
      </c>
      <c r="X26" s="18">
        <f>'0859'!G26</f>
      </c>
      <c r="Y26" s="18">
        <f>'0959'!F26</f>
        <v>0</v>
      </c>
      <c r="Z26" s="18">
        <f>'0959'!G26</f>
      </c>
      <c r="AA26" s="28">
        <f t="shared" si="0"/>
        <v>29.7827903091061</v>
      </c>
      <c r="AB26" s="28">
        <f t="shared" si="1"/>
        <v>40.4344193817878</v>
      </c>
    </row>
    <row r="27" spans="1:28" ht="14.25">
      <c r="A27" s="11" t="s">
        <v>55</v>
      </c>
      <c r="B27" s="22" t="s">
        <v>56</v>
      </c>
      <c r="C27" s="18">
        <f>'1058'!F27</f>
        <v>0</v>
      </c>
      <c r="D27" s="9">
        <f>'1058'!G27</f>
        <v>67.4074074074074</v>
      </c>
      <c r="E27" s="18">
        <f>'1158'!F27</f>
      </c>
      <c r="F27" s="9">
        <f>'1158'!G27</f>
      </c>
      <c r="G27" s="18">
        <f>'1258'!F27</f>
      </c>
      <c r="H27" s="9">
        <f>'1258'!G27</f>
      </c>
      <c r="I27" s="18">
        <f>'0159'!F27</f>
      </c>
      <c r="J27" s="9">
        <f>'0159'!G27</f>
      </c>
      <c r="K27" s="18">
        <f>'0259'!F27</f>
      </c>
      <c r="L27" s="9">
        <f>'0259'!G27</f>
      </c>
      <c r="M27" s="18">
        <f>'0359'!F27</f>
      </c>
      <c r="N27" s="8">
        <f>'0359'!G27</f>
      </c>
      <c r="O27" s="18">
        <f>'0459'!F27</f>
      </c>
      <c r="P27" s="9">
        <f>'0459'!G27</f>
      </c>
      <c r="Q27" s="18">
        <f>'0559'!F27</f>
      </c>
      <c r="R27" s="18">
        <f>'0559'!G27</f>
      </c>
      <c r="S27" s="18">
        <f>'0659'!F27</f>
      </c>
      <c r="T27" s="18">
        <f>'0659'!G27</f>
      </c>
      <c r="U27" s="18">
        <f>'0759'!F27</f>
      </c>
      <c r="V27" s="27">
        <f>'0759'!G27</f>
      </c>
      <c r="W27" s="18">
        <f>'0859'!F27</f>
      </c>
      <c r="X27" s="18">
        <f>'0859'!G27</f>
      </c>
      <c r="Y27" s="18">
        <f>'0959'!F27</f>
        <v>0</v>
      </c>
      <c r="Z27" s="18">
        <f>'0959'!G27</f>
      </c>
      <c r="AA27" s="28">
        <f t="shared" si="0"/>
        <v>0</v>
      </c>
      <c r="AB27" s="28">
        <f t="shared" si="1"/>
        <v>67.4074074074074</v>
      </c>
    </row>
    <row r="28" spans="1:28" ht="14.25">
      <c r="A28" s="14" t="s">
        <v>60</v>
      </c>
      <c r="B28" s="23" t="s">
        <v>64</v>
      </c>
      <c r="C28" s="25">
        <f>'1058'!F28</f>
        <v>49.674224654678135</v>
      </c>
      <c r="D28" s="25">
        <f>'1058'!G28</f>
        <v>50.325775345321865</v>
      </c>
      <c r="E28" s="25" t="e">
        <f>'1158'!F28</f>
        <v>#DIV/0!</v>
      </c>
      <c r="F28" s="25" t="e">
        <f>'1158'!G28</f>
        <v>#DIV/0!</v>
      </c>
      <c r="G28" s="25" t="e">
        <f>'1258'!F28</f>
        <v>#DIV/0!</v>
      </c>
      <c r="H28" s="25" t="e">
        <f>'1258'!G28</f>
        <v>#DIV/0!</v>
      </c>
      <c r="I28" s="25" t="e">
        <f>'0159'!F28</f>
        <v>#DIV/0!</v>
      </c>
      <c r="J28" s="9" t="e">
        <f>'0159'!G28</f>
        <v>#DIV/0!</v>
      </c>
      <c r="K28" s="25" t="e">
        <f>'0259'!F28</f>
        <v>#DIV/0!</v>
      </c>
      <c r="L28" s="25" t="e">
        <f>'0259'!G28</f>
        <v>#DIV/0!</v>
      </c>
      <c r="M28" s="25" t="e">
        <f>'0359'!F28</f>
        <v>#DIV/0!</v>
      </c>
      <c r="N28" s="25" t="e">
        <f>'0359'!G28</f>
        <v>#DIV/0!</v>
      </c>
      <c r="O28" s="25" t="e">
        <f>'0459'!F28</f>
        <v>#DIV/0!</v>
      </c>
      <c r="P28" s="25" t="e">
        <f>'0459'!G28</f>
        <v>#DIV/0!</v>
      </c>
      <c r="Q28" s="25" t="e">
        <f>'0559'!F28</f>
        <v>#DIV/0!</v>
      </c>
      <c r="R28" s="25" t="e">
        <f>'0559'!G28</f>
        <v>#DIV/0!</v>
      </c>
      <c r="S28" s="25" t="e">
        <f>'0659'!F28</f>
        <v>#DIV/0!</v>
      </c>
      <c r="T28" s="25" t="e">
        <f>'0659'!G28</f>
        <v>#DIV/0!</v>
      </c>
      <c r="U28" s="25" t="e">
        <f>'0759'!F28</f>
        <v>#DIV/0!</v>
      </c>
      <c r="V28" s="27" t="e">
        <f>'0759'!G28</f>
        <v>#DIV/0!</v>
      </c>
      <c r="W28" s="25" t="e">
        <f>'0859'!F28</f>
        <v>#DIV/0!</v>
      </c>
      <c r="X28" s="25" t="e">
        <f>'0859'!G28</f>
        <v>#DIV/0!</v>
      </c>
      <c r="Y28" s="25" t="e">
        <f>'0959'!F28</f>
        <v>#DIV/0!</v>
      </c>
      <c r="Z28" s="25" t="e">
        <f>'0959'!G28</f>
        <v>#DIV/0!</v>
      </c>
      <c r="AA28" s="28" t="e">
        <f t="shared" si="0"/>
        <v>#DIV/0!</v>
      </c>
      <c r="AB28" s="28" t="e">
        <f t="shared" si="1"/>
        <v>#DIV/0!</v>
      </c>
    </row>
    <row r="29" spans="1:28" ht="14.25">
      <c r="A29" s="16" t="s">
        <v>61</v>
      </c>
      <c r="B29" s="24" t="s">
        <v>58</v>
      </c>
      <c r="C29" s="25">
        <f>'1058'!F29</f>
        <v>66.83354192740926</v>
      </c>
      <c r="D29" s="25">
        <f>'1058'!G29</f>
        <v>33.166458072590736</v>
      </c>
      <c r="E29" s="25" t="e">
        <f>'1158'!F29</f>
        <v>#DIV/0!</v>
      </c>
      <c r="F29" s="25" t="e">
        <f>'1158'!G29</f>
        <v>#DIV/0!</v>
      </c>
      <c r="G29" s="25">
        <f>'1258'!F29</f>
        <v>71.27926421404682</v>
      </c>
      <c r="H29" s="25">
        <f>'1258'!G29</f>
        <v>28.720735785953178</v>
      </c>
      <c r="I29" s="25" t="e">
        <f>'0159'!F29</f>
        <v>#DIV/0!</v>
      </c>
      <c r="J29" s="9" t="e">
        <f>'0159'!G29</f>
        <v>#DIV/0!</v>
      </c>
      <c r="K29" s="25" t="e">
        <f>'0259'!F29</f>
        <v>#DIV/0!</v>
      </c>
      <c r="L29" s="25" t="e">
        <f>'0259'!G29</f>
        <v>#DIV/0!</v>
      </c>
      <c r="M29" s="25" t="e">
        <f>'0359'!F29</f>
        <v>#DIV/0!</v>
      </c>
      <c r="N29" s="25" t="e">
        <f>'0359'!G29</f>
        <v>#DIV/0!</v>
      </c>
      <c r="O29" s="25" t="e">
        <f>'0459'!F29</f>
        <v>#DIV/0!</v>
      </c>
      <c r="P29" s="25" t="e">
        <f>'0459'!G29</f>
        <v>#DIV/0!</v>
      </c>
      <c r="Q29" s="25" t="e">
        <f>'0559'!F29</f>
        <v>#DIV/0!</v>
      </c>
      <c r="R29" s="25" t="e">
        <f>'0559'!G29</f>
        <v>#DIV/0!</v>
      </c>
      <c r="S29" s="25" t="e">
        <f>'0659'!F29</f>
        <v>#DIV/0!</v>
      </c>
      <c r="T29" s="25" t="e">
        <f>'0659'!G29</f>
        <v>#DIV/0!</v>
      </c>
      <c r="U29" s="25" t="e">
        <f>'0759'!F29</f>
        <v>#DIV/0!</v>
      </c>
      <c r="V29" s="27" t="e">
        <f>'0759'!G29</f>
        <v>#DIV/0!</v>
      </c>
      <c r="W29" s="25" t="e">
        <f>'0859'!F29</f>
        <v>#DIV/0!</v>
      </c>
      <c r="X29" s="25" t="e">
        <f>'0859'!G29</f>
        <v>#DIV/0!</v>
      </c>
      <c r="Y29" s="25" t="e">
        <f>'0959'!F29</f>
        <v>#DIV/0!</v>
      </c>
      <c r="Z29" s="25" t="e">
        <f>'0959'!G29</f>
        <v>#DIV/0!</v>
      </c>
      <c r="AA29" s="28" t="e">
        <f t="shared" si="0"/>
        <v>#DIV/0!</v>
      </c>
      <c r="AB29" s="28" t="e">
        <f t="shared" si="1"/>
        <v>#DIV/0!</v>
      </c>
    </row>
    <row r="30" spans="1:28" ht="14.25">
      <c r="A30" s="16" t="s">
        <v>62</v>
      </c>
      <c r="B30" s="24" t="s">
        <v>59</v>
      </c>
      <c r="C30" s="25">
        <f>'1058'!F30</f>
        <v>61.77881847145983</v>
      </c>
      <c r="D30" s="25">
        <f>'1058'!G30</f>
        <v>38.22118152854017</v>
      </c>
      <c r="E30" s="25" t="e">
        <f>'1158'!F30</f>
        <v>#DIV/0!</v>
      </c>
      <c r="F30" s="25" t="e">
        <f>'1158'!G30</f>
        <v>#DIV/0!</v>
      </c>
      <c r="G30" s="25">
        <f>'1258'!F30</f>
        <v>71.27926421404682</v>
      </c>
      <c r="H30" s="25">
        <f>'1258'!G30</f>
        <v>28.720735785953178</v>
      </c>
      <c r="I30" s="25" t="e">
        <f>'0159'!F30</f>
        <v>#DIV/0!</v>
      </c>
      <c r="J30" s="9" t="e">
        <f>'0159'!G30</f>
        <v>#DIV/0!</v>
      </c>
      <c r="K30" s="25" t="e">
        <f>'0259'!F30</f>
        <v>#DIV/0!</v>
      </c>
      <c r="L30" s="25" t="e">
        <f>'0259'!G30</f>
        <v>#DIV/0!</v>
      </c>
      <c r="M30" s="25" t="e">
        <f>'0359'!F30</f>
        <v>#DIV/0!</v>
      </c>
      <c r="N30" s="25" t="e">
        <f>'0359'!G30</f>
        <v>#DIV/0!</v>
      </c>
      <c r="O30" s="25" t="e">
        <f>'0459'!F30</f>
        <v>#DIV/0!</v>
      </c>
      <c r="P30" s="25" t="e">
        <f>'0459'!G30</f>
        <v>#DIV/0!</v>
      </c>
      <c r="Q30" s="25" t="e">
        <f>'0559'!F30</f>
        <v>#DIV/0!</v>
      </c>
      <c r="R30" s="25" t="e">
        <f>'0559'!G30</f>
        <v>#DIV/0!</v>
      </c>
      <c r="S30" s="25" t="e">
        <f>'0659'!F30</f>
        <v>#DIV/0!</v>
      </c>
      <c r="T30" s="25" t="e">
        <f>'0659'!G30</f>
        <v>#DIV/0!</v>
      </c>
      <c r="U30" s="25" t="e">
        <f>'0759'!F30</f>
        <v>#DIV/0!</v>
      </c>
      <c r="V30" s="27" t="e">
        <f>'0759'!G30</f>
        <v>#DIV/0!</v>
      </c>
      <c r="W30" s="25" t="e">
        <f>'0859'!F30</f>
        <v>#DIV/0!</v>
      </c>
      <c r="X30" s="25" t="e">
        <f>'0859'!G30</f>
        <v>#DIV/0!</v>
      </c>
      <c r="Y30" s="25" t="e">
        <f>'0959'!F30</f>
        <v>#DIV/0!</v>
      </c>
      <c r="Z30" s="25" t="e">
        <f>'0959'!G30</f>
        <v>#DIV/0!</v>
      </c>
      <c r="AA30" s="28" t="e">
        <f t="shared" si="0"/>
        <v>#DIV/0!</v>
      </c>
      <c r="AB30" s="28" t="e">
        <f t="shared" si="1"/>
        <v>#DIV/0!</v>
      </c>
    </row>
  </sheetData>
  <sheetProtection/>
  <mergeCells count="13">
    <mergeCell ref="O1:P1"/>
    <mergeCell ref="Q1:R1"/>
    <mergeCell ref="AA1:AB1"/>
    <mergeCell ref="S1:T1"/>
    <mergeCell ref="U1:V1"/>
    <mergeCell ref="W1:X1"/>
    <mergeCell ref="Y1:Z1"/>
    <mergeCell ref="K1:L1"/>
    <mergeCell ref="C1:D1"/>
    <mergeCell ref="E1:F1"/>
    <mergeCell ref="G1:H1"/>
    <mergeCell ref="I1:J1"/>
    <mergeCell ref="M1:N1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4" sqref="M24:N24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customWidth="1"/>
    <col min="6" max="193" width="9.00390625" style="0" customWidth="1"/>
    <col min="194" max="194" width="39.421875" style="0" customWidth="1"/>
    <col min="195" max="196" width="9.00390625" style="0" customWidth="1"/>
    <col min="197" max="16384" width="0" style="0" hidden="1" customWidth="1"/>
  </cols>
  <sheetData>
    <row r="1" spans="1:11" ht="14.25">
      <c r="A1" s="1" t="s">
        <v>77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t="s">
        <v>0</v>
      </c>
      <c r="K1" t="s">
        <v>2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J2" t="s">
        <v>5</v>
      </c>
      <c r="K2" t="s">
        <v>5</v>
      </c>
    </row>
    <row r="3" spans="1:11" ht="14.25" customHeight="1">
      <c r="A3" s="7" t="s">
        <v>7</v>
      </c>
      <c r="B3" s="7" t="s">
        <v>8</v>
      </c>
      <c r="C3" s="19">
        <f>'1058'!C3+'1158'!C3+'1258'!C3+'0159'!C3+'0259'!C3+'0359'!C3+'0459'!C3+'0559'!C3+'0659'!C3+'0759'!C3+'0859'!C3+'0959'!C3</f>
        <v>1031</v>
      </c>
      <c r="D3" s="19">
        <f>'1058'!D3+'1158'!D3+'1258'!D3+'0159'!D3+'0259'!D3+'0359'!D3+'0459'!D3+'0559'!D3+'0659'!D3+'0759'!D3+'0859'!D3+'0959'!D3</f>
        <v>286</v>
      </c>
      <c r="E3" s="6">
        <f aca="true" t="shared" si="0" ref="E3:E28">SUM(C3:D3)</f>
        <v>1317</v>
      </c>
      <c r="F3" s="8">
        <f>C3/E3*100</f>
        <v>78.2839787395596</v>
      </c>
      <c r="G3" s="9">
        <f aca="true" t="shared" si="1" ref="G3:G27">D3/E3*100</f>
        <v>21.716021260440392</v>
      </c>
      <c r="I3">
        <v>3436</v>
      </c>
      <c r="J3">
        <v>2651</v>
      </c>
      <c r="K3" s="27">
        <f>J3/I3*100</f>
        <v>77.15366705471479</v>
      </c>
    </row>
    <row r="4" spans="1:11" ht="14.25" customHeight="1">
      <c r="A4" s="7" t="s">
        <v>9</v>
      </c>
      <c r="B4" s="7" t="s">
        <v>10</v>
      </c>
      <c r="C4" s="19">
        <f>'1058'!C4+'1158'!C4+'1258'!C4+'0159'!C4+'0259'!C4+'0359'!C4+'0459'!C4+'0559'!C4+'0659'!C4+'0759'!C4+'0859'!C4+'0959'!C4</f>
        <v>950</v>
      </c>
      <c r="D4" s="19">
        <f>'1058'!D4+'1158'!D4+'1258'!D4+'0159'!D4+'0259'!D4+'0359'!D4+'0459'!D4+'0559'!D4+'0659'!D4+'0759'!D4+'0859'!D4+'0959'!D4</f>
        <v>461</v>
      </c>
      <c r="E4" s="6">
        <f t="shared" si="0"/>
        <v>1411</v>
      </c>
      <c r="F4" s="8">
        <f aca="true" t="shared" si="2" ref="F4:F27">C4/E4*100</f>
        <v>67.32813607370659</v>
      </c>
      <c r="G4" s="9">
        <f t="shared" si="1"/>
        <v>32.67186392629341</v>
      </c>
      <c r="I4">
        <v>3852</v>
      </c>
      <c r="J4">
        <v>2641</v>
      </c>
      <c r="K4" s="27">
        <f aca="true" t="shared" si="3" ref="K4:K30">J4/I4*100</f>
        <v>68.56178608515057</v>
      </c>
    </row>
    <row r="5" spans="1:11" ht="14.25" customHeight="1">
      <c r="A5" s="7" t="s">
        <v>11</v>
      </c>
      <c r="B5" s="7" t="s">
        <v>12</v>
      </c>
      <c r="C5" s="19">
        <f>'1058'!C5+'1158'!C5+'1258'!C5+'0159'!C5+'0259'!C5+'0359'!C5+'0459'!C5+'0559'!C5+'0659'!C5+'0759'!C5+'0859'!C5+'0959'!C5</f>
        <v>1792</v>
      </c>
      <c r="D5" s="19">
        <f>'1058'!D5+'1158'!D5+'1258'!D5+'0159'!D5+'0259'!D5+'0359'!D5+'0459'!D5+'0559'!D5+'0659'!D5+'0759'!D5+'0859'!D5+'0959'!D5</f>
        <v>705</v>
      </c>
      <c r="E5" s="6">
        <f t="shared" si="0"/>
        <v>2497</v>
      </c>
      <c r="F5" s="8">
        <f t="shared" si="2"/>
        <v>71.76611934321186</v>
      </c>
      <c r="G5" s="9">
        <f t="shared" si="1"/>
        <v>28.233880656788145</v>
      </c>
      <c r="I5">
        <v>6722</v>
      </c>
      <c r="J5">
        <v>4785</v>
      </c>
      <c r="K5" s="27">
        <f t="shared" si="3"/>
        <v>71.1841713775662</v>
      </c>
    </row>
    <row r="6" spans="1:11" ht="14.25" customHeight="1">
      <c r="A6" s="7" t="s">
        <v>13</v>
      </c>
      <c r="B6" s="7" t="s">
        <v>14</v>
      </c>
      <c r="C6" s="19">
        <f>'1058'!C6+'1158'!C6+'1258'!C6+'0159'!C6+'0259'!C6+'0359'!C6+'0459'!C6+'0559'!C6+'0659'!C6+'0759'!C6+'0859'!C6+'0959'!C6</f>
        <v>991</v>
      </c>
      <c r="D6" s="19">
        <f>'1058'!D6+'1158'!D6+'1258'!D6+'0159'!D6+'0259'!D6+'0359'!D6+'0459'!D6+'0559'!D6+'0659'!D6+'0759'!D6+'0859'!D6+'0959'!D6</f>
        <v>225</v>
      </c>
      <c r="E6" s="6">
        <f t="shared" si="0"/>
        <v>1216</v>
      </c>
      <c r="F6" s="8">
        <f t="shared" si="2"/>
        <v>81.49671052631578</v>
      </c>
      <c r="G6" s="9">
        <f t="shared" si="1"/>
        <v>18.503289473684212</v>
      </c>
      <c r="I6">
        <v>5392</v>
      </c>
      <c r="J6">
        <v>4011</v>
      </c>
      <c r="K6" s="27">
        <f t="shared" si="3"/>
        <v>74.3879821958457</v>
      </c>
    </row>
    <row r="7" spans="1:11" ht="14.25" customHeight="1">
      <c r="A7" s="7" t="s">
        <v>15</v>
      </c>
      <c r="B7" s="7" t="s">
        <v>16</v>
      </c>
      <c r="C7" s="19">
        <f>'1058'!C7+'1158'!C7+'1258'!C7+'0159'!C7+'0259'!C7+'0359'!C7+'0459'!C7+'0559'!C7+'0659'!C7+'0759'!C7+'0859'!C7+'0959'!C7</f>
        <v>461</v>
      </c>
      <c r="D7" s="19">
        <f>'1058'!D7+'1158'!D7+'1258'!D7+'0159'!D7+'0259'!D7+'0359'!D7+'0459'!D7+'0559'!D7+'0659'!D7+'0759'!D7+'0859'!D7+'0959'!D7</f>
        <v>162</v>
      </c>
      <c r="E7" s="6">
        <f t="shared" si="0"/>
        <v>623</v>
      </c>
      <c r="F7" s="8">
        <f t="shared" si="2"/>
        <v>73.99678972712681</v>
      </c>
      <c r="G7" s="9">
        <f t="shared" si="1"/>
        <v>26.003210272873194</v>
      </c>
      <c r="I7">
        <v>3590</v>
      </c>
      <c r="J7">
        <v>2767</v>
      </c>
      <c r="K7" s="27">
        <f t="shared" si="3"/>
        <v>77.07520891364904</v>
      </c>
    </row>
    <row r="8" spans="1:11" ht="14.25" customHeight="1">
      <c r="A8" s="7" t="s">
        <v>17</v>
      </c>
      <c r="B8" s="7" t="s">
        <v>18</v>
      </c>
      <c r="C8" s="19">
        <f>'1058'!C8+'1158'!C8+'1258'!C8+'0159'!C8+'0259'!C8+'0359'!C8+'0459'!C8+'0559'!C8+'0659'!C8+'0759'!C8+'0859'!C8+'0959'!C8</f>
        <v>684</v>
      </c>
      <c r="D8" s="19">
        <f>'1058'!D8+'1158'!D8+'1258'!D8+'0159'!D8+'0259'!D8+'0359'!D8+'0459'!D8+'0559'!D8+'0659'!D8+'0759'!D8+'0859'!D8+'0959'!D8</f>
        <v>264</v>
      </c>
      <c r="E8" s="6">
        <f t="shared" si="0"/>
        <v>948</v>
      </c>
      <c r="F8" s="8">
        <f t="shared" si="2"/>
        <v>72.15189873417721</v>
      </c>
      <c r="G8" s="9">
        <f t="shared" si="1"/>
        <v>27.848101265822784</v>
      </c>
      <c r="I8">
        <v>5019</v>
      </c>
      <c r="J8">
        <v>3467</v>
      </c>
      <c r="K8" s="27">
        <f t="shared" si="3"/>
        <v>69.07750547917912</v>
      </c>
    </row>
    <row r="9" spans="1:11" ht="14.25" customHeight="1">
      <c r="A9" s="7" t="s">
        <v>19</v>
      </c>
      <c r="B9" s="7" t="s">
        <v>20</v>
      </c>
      <c r="C9" s="19">
        <f>'1058'!C9+'1158'!C9+'1258'!C9+'0159'!C9+'0259'!C9+'0359'!C9+'0459'!C9+'0559'!C9+'0659'!C9+'0759'!C9+'0859'!C9+'0959'!C9</f>
        <v>1078</v>
      </c>
      <c r="D9" s="19">
        <f>'1058'!D9+'1158'!D9+'1258'!D9+'0159'!D9+'0259'!D9+'0359'!D9+'0459'!D9+'0559'!D9+'0659'!D9+'0759'!D9+'0859'!D9+'0959'!D9</f>
        <v>467</v>
      </c>
      <c r="E9" s="6">
        <f t="shared" si="0"/>
        <v>1545</v>
      </c>
      <c r="F9" s="8">
        <f t="shared" si="2"/>
        <v>69.77346278317152</v>
      </c>
      <c r="G9" s="9">
        <f t="shared" si="1"/>
        <v>30.22653721682848</v>
      </c>
      <c r="I9">
        <v>7015</v>
      </c>
      <c r="J9">
        <v>4712</v>
      </c>
      <c r="K9" s="27">
        <f t="shared" si="3"/>
        <v>67.17034925160371</v>
      </c>
    </row>
    <row r="10" spans="1:11" ht="14.25" customHeight="1">
      <c r="A10" s="7" t="s">
        <v>21</v>
      </c>
      <c r="B10" s="7" t="s">
        <v>22</v>
      </c>
      <c r="C10" s="19">
        <f>'1058'!C10+'1158'!C10+'1258'!C10+'0159'!C10+'0259'!C10+'0359'!C10+'0459'!C10+'0559'!C10+'0659'!C10+'0759'!C10+'0859'!C10+'0959'!C10</f>
        <v>990</v>
      </c>
      <c r="D10" s="19">
        <f>'1058'!D10+'1158'!D10+'1258'!D10+'0159'!D10+'0259'!D10+'0359'!D10+'0459'!D10+'0559'!D10+'0659'!D10+'0759'!D10+'0859'!D10+'0959'!D10</f>
        <v>353</v>
      </c>
      <c r="E10" s="6">
        <f t="shared" si="0"/>
        <v>1343</v>
      </c>
      <c r="F10" s="8">
        <f t="shared" si="2"/>
        <v>73.71556217423678</v>
      </c>
      <c r="G10" s="9">
        <f t="shared" si="1"/>
        <v>26.28443782576322</v>
      </c>
      <c r="I10">
        <v>5975</v>
      </c>
      <c r="J10">
        <v>4019</v>
      </c>
      <c r="K10" s="27">
        <f t="shared" si="3"/>
        <v>67.26359832635983</v>
      </c>
    </row>
    <row r="11" spans="1:11" ht="14.25" customHeight="1">
      <c r="A11" s="7" t="s">
        <v>23</v>
      </c>
      <c r="B11" s="7" t="s">
        <v>24</v>
      </c>
      <c r="C11" s="19">
        <f>'1058'!C11+'1158'!C11+'1258'!C11+'0159'!C11+'0259'!C11+'0359'!C11+'0459'!C11+'0559'!C11+'0659'!C11+'0759'!C11+'0859'!C11+'0959'!C11</f>
        <v>521</v>
      </c>
      <c r="D11" s="19">
        <f>'1058'!D11+'1158'!D11+'1258'!D11+'0159'!D11+'0259'!D11+'0359'!D11+'0459'!D11+'0559'!D11+'0659'!D11+'0759'!D11+'0859'!D11+'0959'!D11</f>
        <v>181</v>
      </c>
      <c r="E11" s="6">
        <f t="shared" si="0"/>
        <v>702</v>
      </c>
      <c r="F11" s="8">
        <f t="shared" si="2"/>
        <v>74.21652421652422</v>
      </c>
      <c r="G11" s="9">
        <f t="shared" si="1"/>
        <v>25.783475783475783</v>
      </c>
      <c r="I11">
        <v>3534</v>
      </c>
      <c r="J11">
        <v>2402</v>
      </c>
      <c r="K11" s="27">
        <f t="shared" si="3"/>
        <v>67.9683078664403</v>
      </c>
    </row>
    <row r="12" spans="1:11" ht="14.25" customHeight="1">
      <c r="A12" s="7" t="s">
        <v>25</v>
      </c>
      <c r="B12" s="7" t="s">
        <v>26</v>
      </c>
      <c r="C12" s="19">
        <f>'1058'!C12+'1158'!C12+'1258'!C12+'0159'!C12+'0259'!C12+'0359'!C12+'0459'!C12+'0559'!C12+'0659'!C12+'0759'!C12+'0859'!C12+'0959'!C12</f>
        <v>602</v>
      </c>
      <c r="D12" s="19">
        <f>'1058'!D12+'1158'!D12+'1258'!D12+'0159'!D12+'0259'!D12+'0359'!D12+'0459'!D12+'0559'!D12+'0659'!D12+'0759'!D12+'0859'!D12+'0959'!D12</f>
        <v>291</v>
      </c>
      <c r="E12" s="6">
        <f t="shared" si="0"/>
        <v>893</v>
      </c>
      <c r="F12" s="9">
        <f t="shared" si="2"/>
        <v>67.41321388577828</v>
      </c>
      <c r="G12" s="9">
        <f t="shared" si="1"/>
        <v>32.586786114221724</v>
      </c>
      <c r="I12">
        <v>5595</v>
      </c>
      <c r="J12">
        <v>3864</v>
      </c>
      <c r="K12" s="27">
        <f t="shared" si="3"/>
        <v>69.06166219839142</v>
      </c>
    </row>
    <row r="13" spans="1:11" ht="14.25" customHeight="1">
      <c r="A13" s="7" t="s">
        <v>27</v>
      </c>
      <c r="B13" s="7" t="s">
        <v>28</v>
      </c>
      <c r="C13" s="19">
        <f>'1058'!C13+'1158'!C13+'1258'!C13+'0159'!C13+'0259'!C13+'0359'!C13+'0459'!C13+'0559'!C13+'0659'!C13+'0759'!C13+'0859'!C13+'0959'!C13</f>
        <v>230</v>
      </c>
      <c r="D13" s="19">
        <f>'1058'!D13+'1158'!D13+'1258'!D13+'0159'!D13+'0259'!D13+'0359'!D13+'0459'!D13+'0559'!D13+'0659'!D13+'0759'!D13+'0859'!D13+'0959'!D13</f>
        <v>186</v>
      </c>
      <c r="E13" s="6">
        <f t="shared" si="0"/>
        <v>416</v>
      </c>
      <c r="F13" s="8">
        <f t="shared" si="2"/>
        <v>55.28846153846154</v>
      </c>
      <c r="G13" s="9">
        <f t="shared" si="1"/>
        <v>44.71153846153847</v>
      </c>
      <c r="I13">
        <v>2570</v>
      </c>
      <c r="J13">
        <v>1501</v>
      </c>
      <c r="K13" s="27">
        <f t="shared" si="3"/>
        <v>58.404669260700395</v>
      </c>
    </row>
    <row r="14" spans="1:11" ht="14.25" customHeight="1">
      <c r="A14" s="7" t="s">
        <v>29</v>
      </c>
      <c r="B14" s="7" t="s">
        <v>30</v>
      </c>
      <c r="C14" s="19">
        <f>'1058'!C14+'1158'!C14+'1258'!C14+'0159'!C14+'0259'!C14+'0359'!C14+'0459'!C14+'0559'!C14+'0659'!C14+'0759'!C14+'0859'!C14+'0959'!C14</f>
        <v>785</v>
      </c>
      <c r="D14" s="19">
        <f>'1058'!D14+'1158'!D14+'1258'!D14+'0159'!D14+'0259'!D14+'0359'!D14+'0459'!D14+'0559'!D14+'0659'!D14+'0759'!D14+'0859'!D14+'0959'!D14</f>
        <v>244</v>
      </c>
      <c r="E14" s="6">
        <f t="shared" si="0"/>
        <v>1029</v>
      </c>
      <c r="F14" s="8">
        <f t="shared" si="2"/>
        <v>76.28765792031098</v>
      </c>
      <c r="G14" s="9">
        <f t="shared" si="1"/>
        <v>23.71234207968902</v>
      </c>
      <c r="I14">
        <v>5843</v>
      </c>
      <c r="J14">
        <v>4378</v>
      </c>
      <c r="K14" s="27">
        <f t="shared" si="3"/>
        <v>74.9272633920931</v>
      </c>
    </row>
    <row r="15" spans="1:11" ht="14.25" customHeight="1">
      <c r="A15" s="7" t="s">
        <v>31</v>
      </c>
      <c r="B15" s="7" t="s">
        <v>32</v>
      </c>
      <c r="C15" s="19">
        <f>'1058'!C15+'1158'!C15+'1258'!C15+'0159'!C15+'0259'!C15+'0359'!C15+'0459'!C15+'0559'!C15+'0659'!C15+'0759'!C15+'0859'!C15+'0959'!C15</f>
        <v>609</v>
      </c>
      <c r="D15" s="19">
        <f>'1058'!D15+'1158'!D15+'1258'!D15+'0159'!D15+'0259'!D15+'0359'!D15+'0459'!D15+'0559'!D15+'0659'!D15+'0759'!D15+'0859'!D15+'0959'!D15</f>
        <v>406</v>
      </c>
      <c r="E15" s="6">
        <f t="shared" si="0"/>
        <v>1015</v>
      </c>
      <c r="F15" s="8">
        <f t="shared" si="2"/>
        <v>60</v>
      </c>
      <c r="G15" s="9">
        <f t="shared" si="1"/>
        <v>40</v>
      </c>
      <c r="I15">
        <v>5371</v>
      </c>
      <c r="J15">
        <v>3479</v>
      </c>
      <c r="K15" s="27">
        <f t="shared" si="3"/>
        <v>64.77378514243158</v>
      </c>
    </row>
    <row r="16" spans="1:11" ht="14.25" customHeight="1">
      <c r="A16" s="7" t="s">
        <v>33</v>
      </c>
      <c r="B16" s="7" t="s">
        <v>34</v>
      </c>
      <c r="C16" s="19">
        <f>'1058'!C16+'1158'!C16+'1258'!C16+'0159'!C16+'0259'!C16+'0359'!C16+'0459'!C16+'0559'!C16+'0659'!C16+'0759'!C16+'0859'!C16+'0959'!C16</f>
        <v>1097</v>
      </c>
      <c r="D16" s="19">
        <f>'1058'!D16+'1158'!D16+'1258'!D16+'0159'!D16+'0259'!D16+'0359'!D16+'0459'!D16+'0559'!D16+'0659'!D16+'0759'!D16+'0859'!D16+'0959'!D16</f>
        <v>1136</v>
      </c>
      <c r="E16" s="6">
        <f t="shared" si="0"/>
        <v>2233</v>
      </c>
      <c r="F16" s="10">
        <f t="shared" si="2"/>
        <v>49.126735333631885</v>
      </c>
      <c r="G16" s="8">
        <f t="shared" si="1"/>
        <v>50.873264666368115</v>
      </c>
      <c r="I16">
        <v>11090</v>
      </c>
      <c r="J16">
        <v>5145</v>
      </c>
      <c r="K16" s="27">
        <f t="shared" si="3"/>
        <v>46.3931469792606</v>
      </c>
    </row>
    <row r="17" spans="1:11" ht="14.25" customHeight="1">
      <c r="A17" s="7" t="s">
        <v>35</v>
      </c>
      <c r="B17" s="7" t="s">
        <v>36</v>
      </c>
      <c r="C17" s="19">
        <f>'1058'!C17+'1158'!C17+'1258'!C17+'0159'!C17+'0259'!C17+'0359'!C17+'0459'!C17+'0559'!C17+'0659'!C17+'0759'!C17+'0859'!C17+'0959'!C17</f>
        <v>531</v>
      </c>
      <c r="D17" s="19">
        <f>'1058'!D17+'1158'!D17+'1258'!D17+'0159'!D17+'0259'!D17+'0359'!D17+'0459'!D17+'0559'!D17+'0659'!D17+'0759'!D17+'0859'!D17+'0959'!D17</f>
        <v>120</v>
      </c>
      <c r="E17" s="6">
        <f t="shared" si="0"/>
        <v>651</v>
      </c>
      <c r="F17" s="9">
        <f t="shared" si="2"/>
        <v>81.5668202764977</v>
      </c>
      <c r="G17" s="9">
        <f t="shared" si="1"/>
        <v>18.433179723502306</v>
      </c>
      <c r="I17">
        <v>3674</v>
      </c>
      <c r="J17">
        <v>3034</v>
      </c>
      <c r="K17" s="27">
        <f t="shared" si="3"/>
        <v>82.58029395753947</v>
      </c>
    </row>
    <row r="18" spans="1:11" ht="14.25" customHeight="1">
      <c r="A18" s="7" t="s">
        <v>37</v>
      </c>
      <c r="B18" s="7" t="s">
        <v>38</v>
      </c>
      <c r="C18" s="19">
        <f>'1058'!C18+'1158'!C18+'1258'!C18+'0159'!C18+'0259'!C18+'0359'!C18+'0459'!C18+'0559'!C18+'0659'!C18+'0759'!C18+'0859'!C18+'0959'!C18</f>
        <v>348</v>
      </c>
      <c r="D18" s="19">
        <f>'1058'!D18+'1158'!D18+'1258'!D18+'0159'!D18+'0259'!D18+'0359'!D18+'0459'!D18+'0559'!D18+'0659'!D18+'0759'!D18+'0859'!D18+'0959'!D18</f>
        <v>121</v>
      </c>
      <c r="E18" s="6">
        <f t="shared" si="0"/>
        <v>469</v>
      </c>
      <c r="F18" s="8">
        <f t="shared" si="2"/>
        <v>74.20042643923242</v>
      </c>
      <c r="G18" s="9">
        <f t="shared" si="1"/>
        <v>25.79957356076759</v>
      </c>
      <c r="I18">
        <v>2576</v>
      </c>
      <c r="J18">
        <v>1954</v>
      </c>
      <c r="K18" s="27">
        <f t="shared" si="3"/>
        <v>75.85403726708074</v>
      </c>
    </row>
    <row r="19" spans="1:11" ht="14.25" customHeight="1">
      <c r="A19" s="7" t="s">
        <v>39</v>
      </c>
      <c r="B19" s="7" t="s">
        <v>40</v>
      </c>
      <c r="C19" s="19">
        <f>'1058'!C19+'1158'!C19+'1258'!C19+'0159'!C19+'0259'!C19+'0359'!C19+'0459'!C19+'0559'!C19+'0659'!C19+'0759'!C19+'0859'!C19+'0959'!C19</f>
        <v>0</v>
      </c>
      <c r="D19" s="19">
        <f>'1058'!D19+'1158'!D19+'1258'!D19+'0159'!D19+'0259'!D19+'0359'!D19+'0459'!D19+'0559'!D19+'0659'!D19+'0759'!D19+'0859'!D19+'0959'!D19</f>
        <v>0</v>
      </c>
      <c r="E19" s="6">
        <f t="shared" si="0"/>
        <v>0</v>
      </c>
      <c r="F19" s="9"/>
      <c r="G19" s="9"/>
      <c r="I19">
        <v>0</v>
      </c>
      <c r="J19">
        <v>0</v>
      </c>
      <c r="K19" s="27" t="e">
        <f>J19/I19*100</f>
        <v>#DIV/0!</v>
      </c>
    </row>
    <row r="20" spans="1:11" ht="14.25">
      <c r="A20" s="7" t="s">
        <v>41</v>
      </c>
      <c r="B20" s="7" t="s">
        <v>42</v>
      </c>
      <c r="C20" s="19">
        <f>'1058'!C20+'1158'!C20+'1258'!C20+'0159'!C20+'0259'!C20+'0359'!C20+'0459'!C20+'0559'!C20+'0659'!C20+'0759'!C20+'0859'!C20+'0959'!C20</f>
        <v>574</v>
      </c>
      <c r="D20" s="19">
        <f>'1058'!D20+'1158'!D20+'1258'!D20+'0159'!D20+'0259'!D20+'0359'!D20+'0459'!D20+'0559'!D20+'0659'!D20+'0759'!D20+'0859'!D20+'0959'!D20</f>
        <v>690</v>
      </c>
      <c r="E20" s="6">
        <f t="shared" si="0"/>
        <v>1264</v>
      </c>
      <c r="F20" s="10">
        <f t="shared" si="2"/>
        <v>45.41139240506329</v>
      </c>
      <c r="G20" s="8">
        <f t="shared" si="1"/>
        <v>54.58860759493671</v>
      </c>
      <c r="I20">
        <v>7490</v>
      </c>
      <c r="J20">
        <v>3563</v>
      </c>
      <c r="K20" s="27">
        <f t="shared" si="3"/>
        <v>47.570093457943926</v>
      </c>
    </row>
    <row r="21" spans="1:11" ht="14.25">
      <c r="A21" s="7" t="s">
        <v>43</v>
      </c>
      <c r="B21" s="7" t="s">
        <v>44</v>
      </c>
      <c r="C21" s="19">
        <f>'1058'!C21+'1158'!C21+'1258'!C21+'0159'!C21+'0259'!C21+'0359'!C21+'0459'!C21+'0559'!C21+'0659'!C21+'0759'!C21+'0859'!C21+'0959'!C21</f>
        <v>624</v>
      </c>
      <c r="D21" s="19">
        <f>'1058'!D21+'1158'!D21+'1258'!D21+'0159'!D21+'0259'!D21+'0359'!D21+'0459'!D21+'0559'!D21+'0659'!D21+'0759'!D21+'0859'!D21+'0959'!D21</f>
        <v>1050</v>
      </c>
      <c r="E21" s="6">
        <f t="shared" si="0"/>
        <v>1674</v>
      </c>
      <c r="F21" s="10">
        <f t="shared" si="2"/>
        <v>37.27598566308244</v>
      </c>
      <c r="G21" s="8">
        <f t="shared" si="1"/>
        <v>62.72401433691756</v>
      </c>
      <c r="I21">
        <v>8132</v>
      </c>
      <c r="J21">
        <v>3128</v>
      </c>
      <c r="K21" s="27">
        <f t="shared" si="3"/>
        <v>38.46532218396458</v>
      </c>
    </row>
    <row r="22" spans="1:11" ht="14.25">
      <c r="A22" s="7" t="s">
        <v>45</v>
      </c>
      <c r="B22" s="7" t="s">
        <v>46</v>
      </c>
      <c r="C22" s="19">
        <f>'1058'!C22+'1158'!C22+'1258'!C22+'0159'!C22+'0259'!C22+'0359'!C22+'0459'!C22+'0559'!C22+'0659'!C22+'0759'!C22+'0859'!C22+'0959'!C22</f>
        <v>1116</v>
      </c>
      <c r="D22" s="19">
        <f>'1058'!D22+'1158'!D22+'1258'!D22+'0159'!D22+'0259'!D22+'0359'!D22+'0459'!D22+'0559'!D22+'0659'!D22+'0759'!D22+'0859'!D22+'0959'!D22</f>
        <v>975</v>
      </c>
      <c r="E22" s="6">
        <f t="shared" si="0"/>
        <v>2091</v>
      </c>
      <c r="F22" s="10">
        <f t="shared" si="2"/>
        <v>53.3715925394548</v>
      </c>
      <c r="G22" s="8">
        <f t="shared" si="1"/>
        <v>46.6284074605452</v>
      </c>
      <c r="I22">
        <v>9482</v>
      </c>
      <c r="J22">
        <v>4692</v>
      </c>
      <c r="K22" s="27">
        <f t="shared" si="3"/>
        <v>49.48323138578359</v>
      </c>
    </row>
    <row r="23" spans="1:11" ht="14.25">
      <c r="A23" s="7" t="s">
        <v>47</v>
      </c>
      <c r="B23" s="7" t="s">
        <v>48</v>
      </c>
      <c r="C23" s="19">
        <f>'1058'!C23+'1158'!C23+'1258'!C23+'0159'!C23+'0259'!C23+'0359'!C23+'0459'!C23+'0559'!C23+'0659'!C23+'0759'!C23+'0859'!C23+'0959'!C23</f>
        <v>732</v>
      </c>
      <c r="D23" s="19">
        <f>'1058'!D23+'1158'!D23+'1258'!D23+'0159'!D23+'0259'!D23+'0359'!D23+'0459'!D23+'0559'!D23+'0659'!D23+'0759'!D23+'0859'!D23+'0959'!D23</f>
        <v>498</v>
      </c>
      <c r="E23" s="6">
        <f t="shared" si="0"/>
        <v>1230</v>
      </c>
      <c r="F23" s="8">
        <f t="shared" si="2"/>
        <v>59.512195121951216</v>
      </c>
      <c r="G23" s="8">
        <f t="shared" si="1"/>
        <v>40.487804878048784</v>
      </c>
      <c r="I23">
        <v>6843</v>
      </c>
      <c r="J23">
        <v>4133</v>
      </c>
      <c r="K23" s="27">
        <f t="shared" si="3"/>
        <v>60.3974864825369</v>
      </c>
    </row>
    <row r="24" spans="1:11" ht="14.25">
      <c r="A24" s="7" t="s">
        <v>49</v>
      </c>
      <c r="B24" s="7" t="s">
        <v>50</v>
      </c>
      <c r="C24" s="19">
        <f>'1058'!C24+'1158'!C24+'1258'!C24+'0159'!C24+'0259'!C24+'0359'!C24+'0459'!C24+'0559'!C24+'0659'!C24+'0759'!C24+'0859'!C24+'0959'!C24</f>
        <v>817</v>
      </c>
      <c r="D24" s="19">
        <f>'1058'!D24+'1158'!D24+'1258'!D24+'0159'!D24+'0259'!D24+'0359'!D24+'0459'!D24+'0559'!D24+'0659'!D24+'0759'!D24+'0859'!D24+'0959'!D24</f>
        <v>657</v>
      </c>
      <c r="E24" s="6">
        <f t="shared" si="0"/>
        <v>1474</v>
      </c>
      <c r="F24" s="10">
        <f t="shared" si="2"/>
        <v>55.42740841248304</v>
      </c>
      <c r="G24" s="8">
        <f t="shared" si="1"/>
        <v>44.57259158751696</v>
      </c>
      <c r="I24">
        <v>6380</v>
      </c>
      <c r="J24">
        <v>2840</v>
      </c>
      <c r="K24" s="27">
        <f t="shared" si="3"/>
        <v>44.5141065830721</v>
      </c>
    </row>
    <row r="25" spans="1:11" ht="14.25">
      <c r="A25" s="7" t="s">
        <v>51</v>
      </c>
      <c r="B25" s="7" t="s">
        <v>52</v>
      </c>
      <c r="C25" s="19">
        <f>'1058'!C25+'1158'!C25+'1258'!C25+'0159'!C25+'0259'!C25+'0359'!C25+'0459'!C25+'0559'!C25+'0659'!C25+'0759'!C25+'0859'!C25+'0959'!C25</f>
        <v>523</v>
      </c>
      <c r="D25" s="19">
        <f>'1058'!D25+'1158'!D25+'1258'!D25+'0159'!D25+'0259'!D25+'0359'!D25+'0459'!D25+'0559'!D25+'0659'!D25+'0759'!D25+'0859'!D25+'0959'!D25</f>
        <v>682</v>
      </c>
      <c r="E25" s="6">
        <f t="shared" si="0"/>
        <v>1205</v>
      </c>
      <c r="F25" s="10">
        <f t="shared" si="2"/>
        <v>43.40248962655602</v>
      </c>
      <c r="G25" s="8">
        <f t="shared" si="1"/>
        <v>56.59751037344398</v>
      </c>
      <c r="I25">
        <v>6163</v>
      </c>
      <c r="J25">
        <v>2803</v>
      </c>
      <c r="K25" s="27">
        <f t="shared" si="3"/>
        <v>45.481096868408244</v>
      </c>
    </row>
    <row r="26" spans="1:11" ht="14.25">
      <c r="A26" s="11" t="s">
        <v>53</v>
      </c>
      <c r="B26" s="11" t="s">
        <v>54</v>
      </c>
      <c r="C26" s="19">
        <f>'1058'!C26+'1158'!C26+'1258'!C26+'0159'!C26+'0259'!C26+'0359'!C26+'0459'!C26+'0559'!C26+'0659'!C26+'0759'!C26+'0859'!C26+'0959'!C26</f>
        <v>713</v>
      </c>
      <c r="D26" s="19">
        <f>'1058'!D26+'1158'!D26+'1258'!D26+'0159'!D26+'0259'!D26+'0359'!D26+'0459'!D26+'0559'!D26+'0659'!D26+'0759'!D26+'0859'!D26+'0959'!D26</f>
        <v>484</v>
      </c>
      <c r="E26" s="12">
        <f t="shared" si="0"/>
        <v>1197</v>
      </c>
      <c r="F26" s="10">
        <f t="shared" si="2"/>
        <v>59.5655806182122</v>
      </c>
      <c r="G26" s="8">
        <f t="shared" si="1"/>
        <v>40.4344193817878</v>
      </c>
      <c r="I26">
        <v>6323</v>
      </c>
      <c r="J26">
        <v>3642</v>
      </c>
      <c r="K26" s="27">
        <f t="shared" si="3"/>
        <v>57.59924086667721</v>
      </c>
    </row>
    <row r="27" spans="1:11" ht="14.25">
      <c r="A27" s="11" t="s">
        <v>55</v>
      </c>
      <c r="B27" s="11" t="s">
        <v>56</v>
      </c>
      <c r="C27" s="19">
        <f>'1058'!C27+'1158'!C27+'1258'!C27+'0159'!C27+'0259'!C27+'0359'!C27+'0459'!C27+'0559'!C27+'0659'!C27+'0759'!C27+'0859'!C27+'0959'!C27</f>
        <v>220</v>
      </c>
      <c r="D27" s="19">
        <f>'1058'!D27+'1158'!D27+'1258'!D27+'0159'!D27+'0259'!D27+'0359'!D27+'0459'!D27+'0559'!D27+'0659'!D27+'0759'!D27+'0859'!D27+'0959'!D27</f>
        <v>455</v>
      </c>
      <c r="E27" s="12">
        <f t="shared" si="0"/>
        <v>675</v>
      </c>
      <c r="F27" s="10">
        <f t="shared" si="2"/>
        <v>32.592592592592595</v>
      </c>
      <c r="G27" s="13">
        <f t="shared" si="1"/>
        <v>67.4074074074074</v>
      </c>
      <c r="I27">
        <v>1875</v>
      </c>
      <c r="J27">
        <v>629</v>
      </c>
      <c r="K27" s="27">
        <f t="shared" si="3"/>
        <v>33.54666666666667</v>
      </c>
    </row>
    <row r="28" spans="1:11" ht="14.25">
      <c r="A28" s="14"/>
      <c r="B28" s="15" t="s">
        <v>57</v>
      </c>
      <c r="C28" s="14">
        <f>SUM(C21:C25)</f>
        <v>3812</v>
      </c>
      <c r="D28" s="14">
        <f>SUM(D21:D25)</f>
        <v>3862</v>
      </c>
      <c r="E28" s="14">
        <f t="shared" si="0"/>
        <v>7674</v>
      </c>
      <c r="F28" s="10">
        <f>C28/E28*100</f>
        <v>49.674224654678135</v>
      </c>
      <c r="G28" s="10">
        <f>D28/E28*100</f>
        <v>50.325775345321865</v>
      </c>
      <c r="I28">
        <v>37000</v>
      </c>
      <c r="J28">
        <v>17596</v>
      </c>
      <c r="K28" s="27">
        <f t="shared" si="3"/>
        <v>47.556756756756755</v>
      </c>
    </row>
    <row r="29" spans="1:11" ht="14.25">
      <c r="A29" s="16"/>
      <c r="B29" s="17" t="s">
        <v>58</v>
      </c>
      <c r="C29" s="16">
        <f>SUM(C3:C18,C20,C26)</f>
        <v>13987</v>
      </c>
      <c r="D29" s="16">
        <f>SUM(D3:D18,D20,D26)</f>
        <v>6782</v>
      </c>
      <c r="E29" s="16">
        <f>SUM(E3:E18,E20,E26)</f>
        <v>20769</v>
      </c>
      <c r="F29" s="18">
        <f>C29/E29*100</f>
        <v>67.34556309884925</v>
      </c>
      <c r="G29" s="18">
        <f>D29/E29*100</f>
        <v>32.65443690115075</v>
      </c>
      <c r="I29">
        <v>95067</v>
      </c>
      <c r="J29">
        <v>62015</v>
      </c>
      <c r="K29" s="27">
        <f t="shared" si="3"/>
        <v>65.23294097846781</v>
      </c>
    </row>
    <row r="30" spans="1:11" ht="14.25">
      <c r="A30" s="16"/>
      <c r="B30" s="17" t="s">
        <v>59</v>
      </c>
      <c r="C30" s="16">
        <f>C29+C28</f>
        <v>17799</v>
      </c>
      <c r="D30" s="16">
        <f>D29+D28</f>
        <v>10644</v>
      </c>
      <c r="E30" s="16">
        <f>E29+E28</f>
        <v>28443</v>
      </c>
      <c r="F30" s="18">
        <f>C30/E30*100</f>
        <v>62.57778715325387</v>
      </c>
      <c r="G30" s="18">
        <f>D30/E30*100</f>
        <v>37.42221284674612</v>
      </c>
      <c r="I30">
        <v>132067</v>
      </c>
      <c r="J30">
        <v>79611</v>
      </c>
      <c r="K30" s="27">
        <f t="shared" si="3"/>
        <v>60.28076658059924</v>
      </c>
    </row>
  </sheetData>
  <sheetProtection/>
  <printOptions/>
  <pageMargins left="0.7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xSplit="2" ySplit="2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" sqref="F3:G26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6" width="9.00390625" style="0" customWidth="1"/>
    <col min="7" max="7" width="9.8515625" style="0" customWidth="1"/>
    <col min="8" max="243" width="9.00390625" style="0" customWidth="1"/>
    <col min="244" max="244" width="39.421875" style="0" customWidth="1"/>
    <col min="245" max="246" width="9.00390625" style="0" customWidth="1"/>
    <col min="247" max="16384" width="0" style="0" hidden="1" customWidth="1"/>
  </cols>
  <sheetData>
    <row r="1" spans="1:7" ht="14.25">
      <c r="A1" s="1" t="s">
        <v>66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7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</row>
    <row r="3" spans="1:7" ht="14.25" customHeight="1">
      <c r="A3" s="7" t="s">
        <v>7</v>
      </c>
      <c r="B3" s="7" t="s">
        <v>8</v>
      </c>
      <c r="C3" s="19"/>
      <c r="D3" s="20"/>
      <c r="E3" s="20">
        <f>SUM(C3:D3)</f>
        <v>0</v>
      </c>
      <c r="F3" s="8">
        <f aca="true" t="shared" si="0" ref="F3:F19">IF(C3="","",C3/E3*100)</f>
      </c>
      <c r="G3" s="8">
        <f>IF(D3="","",D3/E3*100)</f>
      </c>
    </row>
    <row r="4" spans="1:7" ht="14.25" customHeight="1">
      <c r="A4" s="7" t="s">
        <v>9</v>
      </c>
      <c r="B4" s="7" t="s">
        <v>10</v>
      </c>
      <c r="C4" s="19"/>
      <c r="D4" s="20"/>
      <c r="E4" s="20">
        <f aca="true" t="shared" si="1" ref="E4:E30">SUM(C4:D4)</f>
        <v>0</v>
      </c>
      <c r="F4" s="8">
        <f t="shared" si="0"/>
      </c>
      <c r="G4" s="8">
        <f aca="true" t="shared" si="2" ref="G4:G30">IF(D4="","",D4/E4*100)</f>
      </c>
    </row>
    <row r="5" spans="1:7" ht="14.25" customHeight="1">
      <c r="A5" s="7" t="s">
        <v>11</v>
      </c>
      <c r="B5" s="7" t="s">
        <v>12</v>
      </c>
      <c r="C5" s="19"/>
      <c r="D5" s="20"/>
      <c r="E5" s="20">
        <f t="shared" si="1"/>
        <v>0</v>
      </c>
      <c r="F5" s="8">
        <f t="shared" si="0"/>
      </c>
      <c r="G5" s="8">
        <f t="shared" si="2"/>
      </c>
    </row>
    <row r="6" spans="1:7" ht="14.25" customHeight="1">
      <c r="A6" s="7" t="s">
        <v>13</v>
      </c>
      <c r="B6" s="7" t="s">
        <v>14</v>
      </c>
      <c r="C6" s="19"/>
      <c r="D6" s="20"/>
      <c r="E6" s="20">
        <f t="shared" si="1"/>
        <v>0</v>
      </c>
      <c r="F6" s="8">
        <f t="shared" si="0"/>
      </c>
      <c r="G6" s="8">
        <f t="shared" si="2"/>
      </c>
    </row>
    <row r="7" spans="1:7" ht="14.25" customHeight="1">
      <c r="A7" s="7" t="s">
        <v>15</v>
      </c>
      <c r="B7" s="7" t="s">
        <v>16</v>
      </c>
      <c r="C7" s="19"/>
      <c r="D7" s="20"/>
      <c r="E7" s="20">
        <f t="shared" si="1"/>
        <v>0</v>
      </c>
      <c r="F7" s="8">
        <f t="shared" si="0"/>
      </c>
      <c r="G7" s="8">
        <f t="shared" si="2"/>
      </c>
    </row>
    <row r="8" spans="1:7" ht="14.25" customHeight="1">
      <c r="A8" s="7" t="s">
        <v>17</v>
      </c>
      <c r="B8" s="7" t="s">
        <v>18</v>
      </c>
      <c r="C8" s="19"/>
      <c r="D8" s="20"/>
      <c r="E8" s="20">
        <f t="shared" si="1"/>
        <v>0</v>
      </c>
      <c r="F8" s="8">
        <f t="shared" si="0"/>
      </c>
      <c r="G8" s="8">
        <f t="shared" si="2"/>
      </c>
    </row>
    <row r="9" spans="1:7" ht="14.25" customHeight="1">
      <c r="A9" s="7" t="s">
        <v>19</v>
      </c>
      <c r="B9" s="7" t="s">
        <v>20</v>
      </c>
      <c r="C9" s="19"/>
      <c r="D9" s="20"/>
      <c r="E9" s="20">
        <f t="shared" si="1"/>
        <v>0</v>
      </c>
      <c r="F9" s="8">
        <f t="shared" si="0"/>
      </c>
      <c r="G9" s="8">
        <f t="shared" si="2"/>
      </c>
    </row>
    <row r="10" spans="1:7" ht="14.25" customHeight="1">
      <c r="A10" s="7" t="s">
        <v>21</v>
      </c>
      <c r="B10" s="7" t="s">
        <v>22</v>
      </c>
      <c r="C10" s="19"/>
      <c r="D10" s="20"/>
      <c r="E10" s="20">
        <f t="shared" si="1"/>
        <v>0</v>
      </c>
      <c r="F10" s="8">
        <f t="shared" si="0"/>
      </c>
      <c r="G10" s="8">
        <f t="shared" si="2"/>
      </c>
    </row>
    <row r="11" spans="1:7" ht="14.25" customHeight="1">
      <c r="A11" s="7" t="s">
        <v>23</v>
      </c>
      <c r="B11" s="7" t="s">
        <v>24</v>
      </c>
      <c r="C11" s="19"/>
      <c r="D11" s="20"/>
      <c r="E11" s="20">
        <f t="shared" si="1"/>
        <v>0</v>
      </c>
      <c r="F11" s="8">
        <f t="shared" si="0"/>
      </c>
      <c r="G11" s="8">
        <f t="shared" si="2"/>
      </c>
    </row>
    <row r="12" spans="1:7" ht="14.25" customHeight="1">
      <c r="A12" s="7" t="s">
        <v>25</v>
      </c>
      <c r="B12" s="7" t="s">
        <v>26</v>
      </c>
      <c r="C12" s="19"/>
      <c r="D12" s="20"/>
      <c r="E12" s="20">
        <f t="shared" si="1"/>
        <v>0</v>
      </c>
      <c r="F12" s="8">
        <f t="shared" si="0"/>
      </c>
      <c r="G12" s="8">
        <f t="shared" si="2"/>
      </c>
    </row>
    <row r="13" spans="1:7" ht="14.25" customHeight="1">
      <c r="A13" s="7" t="s">
        <v>27</v>
      </c>
      <c r="B13" s="7" t="s">
        <v>28</v>
      </c>
      <c r="C13" s="19"/>
      <c r="D13" s="20"/>
      <c r="E13" s="20">
        <f t="shared" si="1"/>
        <v>0</v>
      </c>
      <c r="F13" s="10">
        <f t="shared" si="0"/>
      </c>
      <c r="G13" s="8">
        <f t="shared" si="2"/>
      </c>
    </row>
    <row r="14" spans="1:7" ht="14.25" customHeight="1">
      <c r="A14" s="7" t="s">
        <v>29</v>
      </c>
      <c r="B14" s="7" t="s">
        <v>30</v>
      </c>
      <c r="C14" s="19"/>
      <c r="D14" s="20"/>
      <c r="E14" s="20">
        <f t="shared" si="1"/>
        <v>0</v>
      </c>
      <c r="F14" s="8">
        <f t="shared" si="0"/>
      </c>
      <c r="G14" s="8">
        <f t="shared" si="2"/>
      </c>
    </row>
    <row r="15" spans="1:7" ht="14.25" customHeight="1">
      <c r="A15" s="7" t="s">
        <v>31</v>
      </c>
      <c r="B15" s="7" t="s">
        <v>32</v>
      </c>
      <c r="C15" s="19"/>
      <c r="D15" s="20"/>
      <c r="E15" s="20">
        <f t="shared" si="1"/>
        <v>0</v>
      </c>
      <c r="F15" s="8">
        <f t="shared" si="0"/>
      </c>
      <c r="G15" s="8">
        <f t="shared" si="2"/>
      </c>
    </row>
    <row r="16" spans="1:7" ht="14.25" customHeight="1">
      <c r="A16" s="7" t="s">
        <v>33</v>
      </c>
      <c r="B16" s="7" t="s">
        <v>34</v>
      </c>
      <c r="C16" s="19"/>
      <c r="D16" s="20"/>
      <c r="E16" s="20">
        <f t="shared" si="1"/>
        <v>0</v>
      </c>
      <c r="F16" s="10">
        <f t="shared" si="0"/>
      </c>
      <c r="G16" s="8">
        <f t="shared" si="2"/>
      </c>
    </row>
    <row r="17" spans="1:7" ht="14.25" customHeight="1">
      <c r="A17" s="7" t="s">
        <v>35</v>
      </c>
      <c r="B17" s="7" t="s">
        <v>36</v>
      </c>
      <c r="C17" s="19"/>
      <c r="D17" s="20"/>
      <c r="E17" s="20">
        <f t="shared" si="1"/>
        <v>0</v>
      </c>
      <c r="F17" s="8">
        <f t="shared" si="0"/>
      </c>
      <c r="G17" s="8">
        <f t="shared" si="2"/>
      </c>
    </row>
    <row r="18" spans="1:7" ht="14.25" customHeight="1">
      <c r="A18" s="7" t="s">
        <v>37</v>
      </c>
      <c r="B18" s="7" t="s">
        <v>38</v>
      </c>
      <c r="C18" s="19"/>
      <c r="D18" s="20"/>
      <c r="E18" s="20">
        <f t="shared" si="1"/>
        <v>0</v>
      </c>
      <c r="F18" s="8">
        <f t="shared" si="0"/>
      </c>
      <c r="G18" s="8">
        <f t="shared" si="2"/>
      </c>
    </row>
    <row r="19" spans="1:7" ht="14.25" customHeight="1">
      <c r="A19" s="7" t="s">
        <v>39</v>
      </c>
      <c r="B19" s="7" t="s">
        <v>40</v>
      </c>
      <c r="C19" s="19"/>
      <c r="D19" s="20"/>
      <c r="E19" s="20">
        <f t="shared" si="1"/>
        <v>0</v>
      </c>
      <c r="F19" s="8">
        <f t="shared" si="0"/>
      </c>
      <c r="G19" s="8">
        <f t="shared" si="2"/>
      </c>
    </row>
    <row r="20" spans="1:9" ht="14.25">
      <c r="A20" s="7" t="s">
        <v>41</v>
      </c>
      <c r="B20" s="7" t="s">
        <v>42</v>
      </c>
      <c r="C20" s="19"/>
      <c r="D20" s="20"/>
      <c r="E20" s="20">
        <f t="shared" si="1"/>
        <v>0</v>
      </c>
      <c r="F20" s="10">
        <f aca="true" t="shared" si="3" ref="F20:F30">IF(C20="","",C20/E20*100)</f>
      </c>
      <c r="G20" s="8">
        <f t="shared" si="2"/>
      </c>
      <c r="I20">
        <v>1159</v>
      </c>
    </row>
    <row r="21" spans="1:7" ht="14.25">
      <c r="A21" s="7" t="s">
        <v>43</v>
      </c>
      <c r="B21" s="7" t="s">
        <v>44</v>
      </c>
      <c r="C21" s="19"/>
      <c r="D21" s="20"/>
      <c r="E21" s="20">
        <f t="shared" si="1"/>
        <v>0</v>
      </c>
      <c r="F21" s="10">
        <f t="shared" si="3"/>
      </c>
      <c r="G21" s="8">
        <f t="shared" si="2"/>
      </c>
    </row>
    <row r="22" spans="1:7" ht="14.25">
      <c r="A22" s="7" t="s">
        <v>45</v>
      </c>
      <c r="B22" s="7" t="s">
        <v>46</v>
      </c>
      <c r="C22" s="19"/>
      <c r="D22" s="20"/>
      <c r="E22" s="20">
        <f t="shared" si="1"/>
        <v>0</v>
      </c>
      <c r="F22" s="10">
        <f t="shared" si="3"/>
      </c>
      <c r="G22" s="8">
        <f t="shared" si="2"/>
      </c>
    </row>
    <row r="23" spans="1:7" ht="14.25">
      <c r="A23" s="7" t="s">
        <v>47</v>
      </c>
      <c r="B23" s="7" t="s">
        <v>48</v>
      </c>
      <c r="C23" s="19"/>
      <c r="D23" s="20"/>
      <c r="E23" s="20">
        <f t="shared" si="1"/>
        <v>0</v>
      </c>
      <c r="F23" s="8">
        <f t="shared" si="3"/>
      </c>
      <c r="G23" s="8">
        <f t="shared" si="2"/>
      </c>
    </row>
    <row r="24" spans="1:7" ht="14.25">
      <c r="A24" s="7" t="s">
        <v>49</v>
      </c>
      <c r="B24" s="7" t="s">
        <v>50</v>
      </c>
      <c r="C24" s="19"/>
      <c r="D24" s="20"/>
      <c r="E24" s="20">
        <f t="shared" si="1"/>
        <v>0</v>
      </c>
      <c r="F24" s="10">
        <f t="shared" si="3"/>
      </c>
      <c r="G24" s="8">
        <f t="shared" si="2"/>
      </c>
    </row>
    <row r="25" spans="1:7" ht="14.25">
      <c r="A25" s="7" t="s">
        <v>51</v>
      </c>
      <c r="B25" s="7" t="s">
        <v>52</v>
      </c>
      <c r="C25" s="19"/>
      <c r="D25" s="20"/>
      <c r="E25" s="20">
        <f t="shared" si="1"/>
        <v>0</v>
      </c>
      <c r="F25" s="10">
        <f t="shared" si="3"/>
      </c>
      <c r="G25" s="8">
        <f t="shared" si="2"/>
      </c>
    </row>
    <row r="26" spans="1:7" ht="14.25">
      <c r="A26" s="11" t="s">
        <v>53</v>
      </c>
      <c r="B26" s="11" t="s">
        <v>54</v>
      </c>
      <c r="C26" s="19"/>
      <c r="D26" s="20"/>
      <c r="E26" s="20">
        <f t="shared" si="1"/>
        <v>0</v>
      </c>
      <c r="F26" s="10">
        <f t="shared" si="3"/>
      </c>
      <c r="G26" s="8">
        <f t="shared" si="2"/>
      </c>
    </row>
    <row r="27" spans="1:7" ht="14.25">
      <c r="A27" s="11" t="s">
        <v>55</v>
      </c>
      <c r="B27" s="11" t="s">
        <v>56</v>
      </c>
      <c r="C27" s="19"/>
      <c r="D27" s="20"/>
      <c r="E27" s="20">
        <f t="shared" si="1"/>
        <v>0</v>
      </c>
      <c r="F27" s="8">
        <f t="shared" si="3"/>
      </c>
      <c r="G27" s="8">
        <f t="shared" si="2"/>
      </c>
    </row>
    <row r="28" spans="1:7" ht="14.25">
      <c r="A28" s="14"/>
      <c r="B28" s="15" t="s">
        <v>64</v>
      </c>
      <c r="C28" s="14">
        <f>SUM(C21:C25)</f>
        <v>0</v>
      </c>
      <c r="D28" s="14">
        <f>SUM(D21:D25)</f>
        <v>0</v>
      </c>
      <c r="E28" s="20">
        <f t="shared" si="1"/>
        <v>0</v>
      </c>
      <c r="F28" s="8" t="e">
        <f t="shared" si="3"/>
        <v>#DIV/0!</v>
      </c>
      <c r="G28" s="8" t="e">
        <f t="shared" si="2"/>
        <v>#DIV/0!</v>
      </c>
    </row>
    <row r="29" spans="1:7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20">
        <f t="shared" si="1"/>
        <v>0</v>
      </c>
      <c r="F29" s="8" t="e">
        <f t="shared" si="3"/>
        <v>#DIV/0!</v>
      </c>
      <c r="G29" s="8" t="e">
        <f t="shared" si="2"/>
        <v>#DIV/0!</v>
      </c>
    </row>
    <row r="30" spans="1:7" ht="14.25">
      <c r="A30" s="16"/>
      <c r="B30" s="17" t="s">
        <v>59</v>
      </c>
      <c r="C30" s="16">
        <f>C29+C28</f>
        <v>0</v>
      </c>
      <c r="D30" s="16">
        <f>D29+D28</f>
        <v>0</v>
      </c>
      <c r="E30" s="20">
        <f t="shared" si="1"/>
        <v>0</v>
      </c>
      <c r="F30" s="8" t="e">
        <f t="shared" si="3"/>
        <v>#DIV/0!</v>
      </c>
      <c r="G30" s="8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:D26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33" width="9.00390625" style="0" customWidth="1"/>
    <col min="234" max="234" width="39.421875" style="0" customWidth="1"/>
    <col min="235" max="236" width="9.00390625" style="0" customWidth="1"/>
    <col min="237" max="16384" width="0" style="0" hidden="1" customWidth="1"/>
  </cols>
  <sheetData>
    <row r="1" spans="1:7" ht="14.25">
      <c r="A1" s="1" t="s">
        <v>67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7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</row>
    <row r="3" spans="1:7" ht="14.25" customHeight="1">
      <c r="A3" s="7" t="s">
        <v>7</v>
      </c>
      <c r="B3" s="21" t="s">
        <v>8</v>
      </c>
      <c r="C3" s="6">
        <v>523</v>
      </c>
      <c r="D3" s="20">
        <v>142</v>
      </c>
      <c r="E3" s="6">
        <f aca="true" t="shared" si="0" ref="E3:E28">SUM(C3:D3)</f>
        <v>665</v>
      </c>
      <c r="F3" s="8">
        <f>IF(C3="","",C3/E3*100)</f>
        <v>78.64661654135338</v>
      </c>
      <c r="G3" s="9">
        <f>IF(D3="","",D3/E3*100)</f>
        <v>21.353383458646615</v>
      </c>
    </row>
    <row r="4" spans="1:7" ht="14.25" customHeight="1">
      <c r="A4" s="7" t="s">
        <v>9</v>
      </c>
      <c r="B4" s="21" t="s">
        <v>10</v>
      </c>
      <c r="C4" s="6">
        <v>438</v>
      </c>
      <c r="D4" s="20">
        <v>211</v>
      </c>
      <c r="E4" s="6">
        <f t="shared" si="0"/>
        <v>649</v>
      </c>
      <c r="F4" s="8">
        <f aca="true" t="shared" si="1" ref="F4:F30">IF(C4="","",C4/E4*100)</f>
        <v>67.4884437596302</v>
      </c>
      <c r="G4" s="9">
        <f aca="true" t="shared" si="2" ref="G4:G30">IF(D4="","",D4/E4*100)</f>
        <v>32.5115562403698</v>
      </c>
    </row>
    <row r="5" spans="1:7" ht="14.25" customHeight="1">
      <c r="A5" s="7" t="s">
        <v>11</v>
      </c>
      <c r="B5" s="21" t="s">
        <v>12</v>
      </c>
      <c r="C5" s="6">
        <v>744</v>
      </c>
      <c r="D5" s="20">
        <v>334</v>
      </c>
      <c r="E5" s="6">
        <f t="shared" si="0"/>
        <v>1078</v>
      </c>
      <c r="F5" s="8">
        <f t="shared" si="1"/>
        <v>69.01669758812616</v>
      </c>
      <c r="G5" s="9">
        <f t="shared" si="2"/>
        <v>30.983302411873844</v>
      </c>
    </row>
    <row r="6" spans="1:7" ht="14.25" customHeight="1">
      <c r="A6" s="7" t="s">
        <v>13</v>
      </c>
      <c r="B6" s="21" t="s">
        <v>14</v>
      </c>
      <c r="C6" s="6"/>
      <c r="D6" s="20"/>
      <c r="E6" s="6">
        <f t="shared" si="0"/>
        <v>0</v>
      </c>
      <c r="F6" s="8">
        <f t="shared" si="1"/>
      </c>
      <c r="G6" s="9">
        <f t="shared" si="2"/>
      </c>
    </row>
    <row r="7" spans="1:7" ht="14.25" customHeight="1">
      <c r="A7" s="7" t="s">
        <v>15</v>
      </c>
      <c r="B7" s="21" t="s">
        <v>16</v>
      </c>
      <c r="C7" s="6"/>
      <c r="D7" s="20"/>
      <c r="E7" s="6">
        <f t="shared" si="0"/>
        <v>0</v>
      </c>
      <c r="F7" s="8">
        <f t="shared" si="1"/>
      </c>
      <c r="G7" s="9">
        <f t="shared" si="2"/>
      </c>
    </row>
    <row r="8" spans="1:7" ht="14.25" customHeight="1">
      <c r="A8" s="7" t="s">
        <v>17</v>
      </c>
      <c r="B8" s="21" t="s">
        <v>18</v>
      </c>
      <c r="C8" s="6"/>
      <c r="D8" s="20"/>
      <c r="E8" s="6">
        <f t="shared" si="0"/>
        <v>0</v>
      </c>
      <c r="F8" s="8">
        <f t="shared" si="1"/>
      </c>
      <c r="G8" s="9">
        <f t="shared" si="2"/>
      </c>
    </row>
    <row r="9" spans="1:7" ht="14.25" customHeight="1">
      <c r="A9" s="7" t="s">
        <v>19</v>
      </c>
      <c r="B9" s="21" t="s">
        <v>20</v>
      </c>
      <c r="C9" s="6"/>
      <c r="D9" s="20"/>
      <c r="E9" s="6">
        <f t="shared" si="0"/>
        <v>0</v>
      </c>
      <c r="F9" s="8">
        <f t="shared" si="1"/>
      </c>
      <c r="G9" s="9">
        <f t="shared" si="2"/>
      </c>
    </row>
    <row r="10" spans="1:7" ht="14.25" customHeight="1">
      <c r="A10" s="7" t="s">
        <v>21</v>
      </c>
      <c r="B10" s="21" t="s">
        <v>22</v>
      </c>
      <c r="C10" s="6"/>
      <c r="D10" s="20"/>
      <c r="E10" s="6">
        <f t="shared" si="0"/>
        <v>0</v>
      </c>
      <c r="F10" s="8">
        <f t="shared" si="1"/>
      </c>
      <c r="G10" s="9">
        <f t="shared" si="2"/>
      </c>
    </row>
    <row r="11" spans="1:7" ht="14.25" customHeight="1">
      <c r="A11" s="7" t="s">
        <v>23</v>
      </c>
      <c r="B11" s="21" t="s">
        <v>24</v>
      </c>
      <c r="C11" s="6"/>
      <c r="D11" s="20"/>
      <c r="E11" s="6">
        <f t="shared" si="0"/>
        <v>0</v>
      </c>
      <c r="F11" s="8">
        <f t="shared" si="1"/>
      </c>
      <c r="G11" s="9">
        <f t="shared" si="2"/>
      </c>
    </row>
    <row r="12" spans="1:7" ht="14.25" customHeight="1">
      <c r="A12" s="7" t="s">
        <v>25</v>
      </c>
      <c r="B12" s="21" t="s">
        <v>26</v>
      </c>
      <c r="C12" s="6"/>
      <c r="D12" s="20"/>
      <c r="E12" s="6">
        <f t="shared" si="0"/>
        <v>0</v>
      </c>
      <c r="F12" s="8">
        <f t="shared" si="1"/>
      </c>
      <c r="G12" s="9">
        <f t="shared" si="2"/>
      </c>
    </row>
    <row r="13" spans="1:7" ht="14.25" customHeight="1">
      <c r="A13" s="7" t="s">
        <v>27</v>
      </c>
      <c r="B13" s="21" t="s">
        <v>28</v>
      </c>
      <c r="C13" s="6"/>
      <c r="D13" s="20"/>
      <c r="E13" s="6">
        <f t="shared" si="0"/>
        <v>0</v>
      </c>
      <c r="F13" s="8">
        <f t="shared" si="1"/>
      </c>
      <c r="G13" s="9">
        <f t="shared" si="2"/>
      </c>
    </row>
    <row r="14" spans="1:7" ht="14.25" customHeight="1">
      <c r="A14" s="7" t="s">
        <v>29</v>
      </c>
      <c r="B14" s="21" t="s">
        <v>30</v>
      </c>
      <c r="C14" s="6"/>
      <c r="D14" s="20"/>
      <c r="E14" s="6">
        <f t="shared" si="0"/>
        <v>0</v>
      </c>
      <c r="F14" s="8">
        <f t="shared" si="1"/>
      </c>
      <c r="G14" s="9">
        <f t="shared" si="2"/>
      </c>
    </row>
    <row r="15" spans="1:7" ht="14.25" customHeight="1">
      <c r="A15" s="7" t="s">
        <v>31</v>
      </c>
      <c r="B15" s="21" t="s">
        <v>32</v>
      </c>
      <c r="C15" s="6"/>
      <c r="D15" s="20"/>
      <c r="E15" s="6">
        <f t="shared" si="0"/>
        <v>0</v>
      </c>
      <c r="F15" s="8">
        <f t="shared" si="1"/>
      </c>
      <c r="G15" s="9">
        <f t="shared" si="2"/>
      </c>
    </row>
    <row r="16" spans="1:7" ht="14.25" customHeight="1">
      <c r="A16" s="7" t="s">
        <v>33</v>
      </c>
      <c r="B16" s="21" t="s">
        <v>34</v>
      </c>
      <c r="C16" s="6"/>
      <c r="D16" s="20"/>
      <c r="E16" s="6">
        <f t="shared" si="0"/>
        <v>0</v>
      </c>
      <c r="F16" s="8">
        <f>IF(C16="","",C16/E16*100)</f>
      </c>
      <c r="G16" s="9">
        <f t="shared" si="2"/>
      </c>
    </row>
    <row r="17" spans="1:7" ht="14.25" customHeight="1">
      <c r="A17" s="7" t="s">
        <v>35</v>
      </c>
      <c r="B17" s="21" t="s">
        <v>36</v>
      </c>
      <c r="C17" s="6"/>
      <c r="D17" s="20"/>
      <c r="E17" s="6">
        <f t="shared" si="0"/>
        <v>0</v>
      </c>
      <c r="F17" s="8">
        <f>IF(C17="","",C17/E17*100)</f>
      </c>
      <c r="G17" s="9">
        <f t="shared" si="2"/>
      </c>
    </row>
    <row r="18" spans="1:7" ht="14.25" customHeight="1">
      <c r="A18" s="7" t="s">
        <v>37</v>
      </c>
      <c r="B18" s="21" t="s">
        <v>38</v>
      </c>
      <c r="C18" s="6"/>
      <c r="D18" s="20"/>
      <c r="E18" s="6">
        <f>SUM(C18:D18)</f>
        <v>0</v>
      </c>
      <c r="F18" s="8">
        <f>IF(C18="","",C18/E18*100)</f>
      </c>
      <c r="G18" s="9">
        <f t="shared" si="2"/>
      </c>
    </row>
    <row r="19" spans="1:7" ht="14.25" customHeight="1">
      <c r="A19" s="7" t="s">
        <v>39</v>
      </c>
      <c r="B19" s="21" t="s">
        <v>40</v>
      </c>
      <c r="C19" s="6"/>
      <c r="D19" s="20"/>
      <c r="E19" s="6">
        <f t="shared" si="0"/>
        <v>0</v>
      </c>
      <c r="F19" s="8">
        <f t="shared" si="1"/>
      </c>
      <c r="G19" s="9">
        <f t="shared" si="2"/>
      </c>
    </row>
    <row r="20" spans="1:7" ht="14.25">
      <c r="A20" s="7" t="s">
        <v>41</v>
      </c>
      <c r="B20" s="21" t="s">
        <v>42</v>
      </c>
      <c r="C20" s="6"/>
      <c r="D20" s="20"/>
      <c r="E20" s="6">
        <f t="shared" si="0"/>
        <v>0</v>
      </c>
      <c r="F20" s="8">
        <f t="shared" si="1"/>
      </c>
      <c r="G20" s="9">
        <f t="shared" si="2"/>
      </c>
    </row>
    <row r="21" spans="1:7" ht="14.25">
      <c r="A21" s="7" t="s">
        <v>43</v>
      </c>
      <c r="B21" s="21" t="s">
        <v>44</v>
      </c>
      <c r="C21" s="6"/>
      <c r="D21" s="20"/>
      <c r="E21" s="6">
        <f t="shared" si="0"/>
        <v>0</v>
      </c>
      <c r="F21" s="8">
        <f t="shared" si="1"/>
      </c>
      <c r="G21" s="9">
        <f t="shared" si="2"/>
      </c>
    </row>
    <row r="22" spans="1:7" ht="14.25">
      <c r="A22" s="7" t="s">
        <v>45</v>
      </c>
      <c r="B22" s="21" t="s">
        <v>46</v>
      </c>
      <c r="C22" s="6"/>
      <c r="D22" s="20"/>
      <c r="E22" s="6">
        <f t="shared" si="0"/>
        <v>0</v>
      </c>
      <c r="F22" s="8">
        <f t="shared" si="1"/>
      </c>
      <c r="G22" s="9">
        <f t="shared" si="2"/>
      </c>
    </row>
    <row r="23" spans="1:7" ht="14.25">
      <c r="A23" s="7" t="s">
        <v>47</v>
      </c>
      <c r="B23" s="21" t="s">
        <v>48</v>
      </c>
      <c r="C23" s="6"/>
      <c r="D23" s="20"/>
      <c r="E23" s="6">
        <f t="shared" si="0"/>
        <v>0</v>
      </c>
      <c r="F23" s="8">
        <f t="shared" si="1"/>
      </c>
      <c r="G23" s="9">
        <f t="shared" si="2"/>
      </c>
    </row>
    <row r="24" spans="1:7" ht="14.25">
      <c r="A24" s="7" t="s">
        <v>49</v>
      </c>
      <c r="B24" s="21" t="s">
        <v>50</v>
      </c>
      <c r="C24" s="6"/>
      <c r="D24" s="20"/>
      <c r="E24" s="6">
        <f t="shared" si="0"/>
        <v>0</v>
      </c>
      <c r="F24" s="8">
        <f t="shared" si="1"/>
      </c>
      <c r="G24" s="9">
        <f t="shared" si="2"/>
      </c>
    </row>
    <row r="25" spans="1:7" ht="14.25">
      <c r="A25" s="7" t="s">
        <v>51</v>
      </c>
      <c r="B25" s="21" t="s">
        <v>52</v>
      </c>
      <c r="C25" s="6"/>
      <c r="D25" s="20"/>
      <c r="E25" s="6">
        <f t="shared" si="0"/>
        <v>0</v>
      </c>
      <c r="F25" s="8">
        <f t="shared" si="1"/>
      </c>
      <c r="G25" s="9">
        <f t="shared" si="2"/>
      </c>
    </row>
    <row r="26" spans="1:7" ht="14.25">
      <c r="A26" s="11" t="s">
        <v>53</v>
      </c>
      <c r="B26" s="22" t="s">
        <v>54</v>
      </c>
      <c r="C26" s="6"/>
      <c r="D26" s="20"/>
      <c r="E26" s="12">
        <f t="shared" si="0"/>
        <v>0</v>
      </c>
      <c r="F26" s="8">
        <f t="shared" si="1"/>
      </c>
      <c r="G26" s="9">
        <f t="shared" si="2"/>
      </c>
    </row>
    <row r="27" spans="1:7" ht="14.25">
      <c r="A27" s="11" t="s">
        <v>55</v>
      </c>
      <c r="B27" s="22" t="s">
        <v>56</v>
      </c>
      <c r="C27" s="6"/>
      <c r="D27" s="20"/>
      <c r="E27" s="12">
        <f t="shared" si="0"/>
        <v>0</v>
      </c>
      <c r="F27" s="8">
        <f t="shared" si="1"/>
      </c>
      <c r="G27" s="9">
        <f t="shared" si="2"/>
      </c>
    </row>
    <row r="28" spans="1:7" ht="14.25">
      <c r="A28" s="14"/>
      <c r="B28" s="15" t="s">
        <v>57</v>
      </c>
      <c r="C28" s="14">
        <f>SUM(C21:C25)</f>
        <v>0</v>
      </c>
      <c r="D28" s="14">
        <f>SUM(D21:D25)</f>
        <v>0</v>
      </c>
      <c r="E28" s="14">
        <f t="shared" si="0"/>
        <v>0</v>
      </c>
      <c r="F28" s="8" t="e">
        <f t="shared" si="1"/>
        <v>#DIV/0!</v>
      </c>
      <c r="G28" s="9" t="e">
        <f t="shared" si="2"/>
        <v>#DIV/0!</v>
      </c>
    </row>
    <row r="29" spans="1:7" ht="14.25">
      <c r="A29" s="16"/>
      <c r="B29" s="17" t="s">
        <v>58</v>
      </c>
      <c r="C29" s="16">
        <f>SUM(C3:C18,C20,C26)</f>
        <v>1705</v>
      </c>
      <c r="D29" s="16">
        <f>SUM(D3:D18,D20,D26)</f>
        <v>687</v>
      </c>
      <c r="E29" s="16">
        <f>SUM(E3:E18,E20,E26)</f>
        <v>2392</v>
      </c>
      <c r="F29" s="8">
        <f t="shared" si="1"/>
        <v>71.27926421404682</v>
      </c>
      <c r="G29" s="9">
        <f t="shared" si="2"/>
        <v>28.720735785953178</v>
      </c>
    </row>
    <row r="30" spans="1:7" ht="14.25">
      <c r="A30" s="16"/>
      <c r="B30" s="17" t="s">
        <v>59</v>
      </c>
      <c r="C30" s="16">
        <f>C29+C28</f>
        <v>1705</v>
      </c>
      <c r="D30" s="16">
        <f>D29+D28</f>
        <v>687</v>
      </c>
      <c r="E30" s="16">
        <f>E29+E28</f>
        <v>2392</v>
      </c>
      <c r="F30" s="8">
        <f t="shared" si="1"/>
        <v>71.27926421404682</v>
      </c>
      <c r="G30" s="9">
        <f t="shared" si="2"/>
        <v>28.720735785953178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D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customWidth="1"/>
    <col min="6" max="7" width="9.00390625" style="0" customWidth="1"/>
    <col min="8" max="8" width="8.421875" style="0" customWidth="1"/>
    <col min="9" max="218" width="9.00390625" style="0" customWidth="1"/>
    <col min="219" max="219" width="39.421875" style="0" customWidth="1"/>
    <col min="220" max="221" width="9.00390625" style="0" customWidth="1"/>
    <col min="222" max="16384" width="0" style="0" hidden="1" customWidth="1"/>
  </cols>
  <sheetData>
    <row r="1" spans="1:7" ht="14.25">
      <c r="A1" s="1" t="s">
        <v>68</v>
      </c>
      <c r="B1" s="1"/>
      <c r="C1" s="2" t="s">
        <v>0</v>
      </c>
      <c r="D1" s="2" t="s">
        <v>1</v>
      </c>
      <c r="F1" s="3" t="s">
        <v>2</v>
      </c>
      <c r="G1" s="3" t="s">
        <v>2</v>
      </c>
    </row>
    <row r="2" spans="1:7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</row>
    <row r="3" spans="1:7" ht="14.25" customHeight="1">
      <c r="A3" s="7" t="s">
        <v>7</v>
      </c>
      <c r="B3" s="7" t="s">
        <v>8</v>
      </c>
      <c r="C3" s="19"/>
      <c r="D3" s="20"/>
      <c r="E3" s="6">
        <f aca="true" t="shared" si="0" ref="E3:E28">SUM(C3:D3)</f>
        <v>0</v>
      </c>
      <c r="F3" s="8">
        <f>IF(C3="","",C3/E3*100)</f>
      </c>
      <c r="G3" s="9">
        <f>IF(D3="","",D3/E3*100)</f>
      </c>
    </row>
    <row r="4" spans="1:7" ht="14.25" customHeight="1">
      <c r="A4" s="7" t="s">
        <v>9</v>
      </c>
      <c r="B4" s="7" t="s">
        <v>10</v>
      </c>
      <c r="C4" s="19"/>
      <c r="D4" s="20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</row>
    <row r="5" spans="1:7" ht="14.25" customHeight="1">
      <c r="A5" s="7" t="s">
        <v>11</v>
      </c>
      <c r="B5" s="7" t="s">
        <v>12</v>
      </c>
      <c r="C5" s="19"/>
      <c r="D5" s="20"/>
      <c r="E5" s="6">
        <f t="shared" si="0"/>
        <v>0</v>
      </c>
      <c r="F5" s="8">
        <f t="shared" si="1"/>
      </c>
      <c r="G5" s="9">
        <f t="shared" si="2"/>
      </c>
    </row>
    <row r="6" spans="1:7" ht="14.25" customHeight="1">
      <c r="A6" s="7" t="s">
        <v>13</v>
      </c>
      <c r="B6" s="7" t="s">
        <v>14</v>
      </c>
      <c r="C6" s="19"/>
      <c r="D6" s="20"/>
      <c r="E6" s="6">
        <f t="shared" si="0"/>
        <v>0</v>
      </c>
      <c r="F6" s="8">
        <f t="shared" si="1"/>
      </c>
      <c r="G6" s="9">
        <f t="shared" si="2"/>
      </c>
    </row>
    <row r="7" spans="1:7" ht="14.25" customHeight="1">
      <c r="A7" s="7" t="s">
        <v>15</v>
      </c>
      <c r="B7" s="7" t="s">
        <v>16</v>
      </c>
      <c r="C7" s="19"/>
      <c r="D7" s="20"/>
      <c r="E7" s="6">
        <f t="shared" si="0"/>
        <v>0</v>
      </c>
      <c r="F7" s="8">
        <f t="shared" si="1"/>
      </c>
      <c r="G7" s="9">
        <f t="shared" si="2"/>
      </c>
    </row>
    <row r="8" spans="1:7" ht="14.25" customHeight="1">
      <c r="A8" s="7" t="s">
        <v>17</v>
      </c>
      <c r="B8" s="7" t="s">
        <v>18</v>
      </c>
      <c r="C8" s="19"/>
      <c r="D8" s="20"/>
      <c r="E8" s="6">
        <f t="shared" si="0"/>
        <v>0</v>
      </c>
      <c r="F8" s="8">
        <f t="shared" si="1"/>
      </c>
      <c r="G8" s="9">
        <f t="shared" si="2"/>
      </c>
    </row>
    <row r="9" spans="1:7" ht="14.25" customHeight="1">
      <c r="A9" s="7" t="s">
        <v>19</v>
      </c>
      <c r="B9" s="7" t="s">
        <v>20</v>
      </c>
      <c r="C9" s="19"/>
      <c r="D9" s="20"/>
      <c r="E9" s="6">
        <f t="shared" si="0"/>
        <v>0</v>
      </c>
      <c r="F9" s="8">
        <f t="shared" si="1"/>
      </c>
      <c r="G9" s="9">
        <f t="shared" si="2"/>
      </c>
    </row>
    <row r="10" spans="1:7" ht="14.25" customHeight="1">
      <c r="A10" s="7" t="s">
        <v>21</v>
      </c>
      <c r="B10" s="7" t="s">
        <v>22</v>
      </c>
      <c r="C10" s="19"/>
      <c r="D10" s="20"/>
      <c r="E10" s="6">
        <f t="shared" si="0"/>
        <v>0</v>
      </c>
      <c r="F10" s="8">
        <f t="shared" si="1"/>
      </c>
      <c r="G10" s="9">
        <f t="shared" si="2"/>
      </c>
    </row>
    <row r="11" spans="1:7" ht="14.25" customHeight="1">
      <c r="A11" s="7" t="s">
        <v>23</v>
      </c>
      <c r="B11" s="7" t="s">
        <v>24</v>
      </c>
      <c r="C11" s="19"/>
      <c r="D11" s="20"/>
      <c r="E11" s="6">
        <f t="shared" si="0"/>
        <v>0</v>
      </c>
      <c r="F11" s="8">
        <f t="shared" si="1"/>
      </c>
      <c r="G11" s="9">
        <f t="shared" si="2"/>
      </c>
    </row>
    <row r="12" spans="1:7" ht="14.25" customHeight="1">
      <c r="A12" s="7" t="s">
        <v>25</v>
      </c>
      <c r="B12" s="7" t="s">
        <v>26</v>
      </c>
      <c r="C12" s="19"/>
      <c r="D12" s="20"/>
      <c r="E12" s="6">
        <f t="shared" si="0"/>
        <v>0</v>
      </c>
      <c r="F12" s="8">
        <f t="shared" si="1"/>
      </c>
      <c r="G12" s="9">
        <f t="shared" si="2"/>
      </c>
    </row>
    <row r="13" spans="1:7" ht="14.25" customHeight="1">
      <c r="A13" s="7" t="s">
        <v>27</v>
      </c>
      <c r="B13" s="7" t="s">
        <v>28</v>
      </c>
      <c r="C13" s="19"/>
      <c r="D13" s="20"/>
      <c r="E13" s="6">
        <f t="shared" si="0"/>
        <v>0</v>
      </c>
      <c r="F13" s="8">
        <f t="shared" si="1"/>
      </c>
      <c r="G13" s="9">
        <f t="shared" si="2"/>
      </c>
    </row>
    <row r="14" spans="1:7" ht="14.25" customHeight="1">
      <c r="A14" s="7" t="s">
        <v>29</v>
      </c>
      <c r="B14" s="7" t="s">
        <v>30</v>
      </c>
      <c r="C14" s="19"/>
      <c r="D14" s="20"/>
      <c r="E14" s="6">
        <f t="shared" si="0"/>
        <v>0</v>
      </c>
      <c r="F14" s="8">
        <f t="shared" si="1"/>
      </c>
      <c r="G14" s="9">
        <f t="shared" si="2"/>
      </c>
    </row>
    <row r="15" spans="1:7" ht="14.25" customHeight="1">
      <c r="A15" s="7" t="s">
        <v>31</v>
      </c>
      <c r="B15" s="7" t="s">
        <v>32</v>
      </c>
      <c r="C15" s="19"/>
      <c r="D15" s="20"/>
      <c r="E15" s="6">
        <f t="shared" si="0"/>
        <v>0</v>
      </c>
      <c r="F15" s="8">
        <f t="shared" si="1"/>
      </c>
      <c r="G15" s="9">
        <f t="shared" si="2"/>
      </c>
    </row>
    <row r="16" spans="1:7" ht="14.25" customHeight="1">
      <c r="A16" s="7" t="s">
        <v>33</v>
      </c>
      <c r="B16" s="7" t="s">
        <v>34</v>
      </c>
      <c r="C16" s="19"/>
      <c r="D16" s="20"/>
      <c r="E16" s="6">
        <f t="shared" si="0"/>
        <v>0</v>
      </c>
      <c r="F16" s="8">
        <f t="shared" si="1"/>
      </c>
      <c r="G16" s="9">
        <f t="shared" si="2"/>
      </c>
    </row>
    <row r="17" spans="1:7" ht="14.25" customHeight="1">
      <c r="A17" s="7" t="s">
        <v>35</v>
      </c>
      <c r="B17" s="7" t="s">
        <v>36</v>
      </c>
      <c r="C17" s="19"/>
      <c r="D17" s="20"/>
      <c r="E17" s="6">
        <f t="shared" si="0"/>
        <v>0</v>
      </c>
      <c r="F17" s="8">
        <f t="shared" si="1"/>
      </c>
      <c r="G17" s="9">
        <f t="shared" si="2"/>
      </c>
    </row>
    <row r="18" spans="1:7" ht="14.25" customHeight="1">
      <c r="A18" s="7" t="s">
        <v>37</v>
      </c>
      <c r="B18" s="7" t="s">
        <v>38</v>
      </c>
      <c r="C18" s="19"/>
      <c r="D18" s="20"/>
      <c r="E18" s="6">
        <f t="shared" si="0"/>
        <v>0</v>
      </c>
      <c r="F18" s="8">
        <f t="shared" si="1"/>
      </c>
      <c r="G18" s="9">
        <f t="shared" si="2"/>
      </c>
    </row>
    <row r="19" spans="1:7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</row>
    <row r="20" spans="1:7" ht="14.25">
      <c r="A20" s="7" t="s">
        <v>41</v>
      </c>
      <c r="B20" s="7" t="s">
        <v>42</v>
      </c>
      <c r="C20" s="19"/>
      <c r="D20" s="20"/>
      <c r="E20" s="6">
        <f t="shared" si="0"/>
        <v>0</v>
      </c>
      <c r="F20" s="8">
        <f t="shared" si="1"/>
      </c>
      <c r="G20" s="9">
        <f t="shared" si="2"/>
      </c>
    </row>
    <row r="21" spans="1:7" ht="14.25">
      <c r="A21" s="7" t="s">
        <v>43</v>
      </c>
      <c r="B21" s="7" t="s">
        <v>44</v>
      </c>
      <c r="C21" s="19"/>
      <c r="D21" s="20"/>
      <c r="E21" s="6">
        <f t="shared" si="0"/>
        <v>0</v>
      </c>
      <c r="F21" s="8">
        <f t="shared" si="1"/>
      </c>
      <c r="G21" s="9">
        <f t="shared" si="2"/>
      </c>
    </row>
    <row r="22" spans="1:7" ht="14.25">
      <c r="A22" s="7" t="s">
        <v>45</v>
      </c>
      <c r="B22" s="7" t="s">
        <v>46</v>
      </c>
      <c r="C22" s="19"/>
      <c r="D22" s="20"/>
      <c r="E22" s="6">
        <f t="shared" si="0"/>
        <v>0</v>
      </c>
      <c r="F22" s="8">
        <f t="shared" si="1"/>
      </c>
      <c r="G22" s="9">
        <f t="shared" si="2"/>
      </c>
    </row>
    <row r="23" spans="1:7" ht="14.25">
      <c r="A23" s="7" t="s">
        <v>47</v>
      </c>
      <c r="B23" s="7" t="s">
        <v>48</v>
      </c>
      <c r="C23" s="19"/>
      <c r="D23" s="20"/>
      <c r="E23" s="6">
        <f t="shared" si="0"/>
        <v>0</v>
      </c>
      <c r="F23" s="8">
        <f t="shared" si="1"/>
      </c>
      <c r="G23" s="9">
        <f t="shared" si="2"/>
      </c>
    </row>
    <row r="24" spans="1:7" ht="14.25">
      <c r="A24" s="7" t="s">
        <v>49</v>
      </c>
      <c r="B24" s="7" t="s">
        <v>50</v>
      </c>
      <c r="C24" s="19"/>
      <c r="D24" s="20"/>
      <c r="E24" s="6">
        <f t="shared" si="0"/>
        <v>0</v>
      </c>
      <c r="F24" s="8">
        <f t="shared" si="1"/>
      </c>
      <c r="G24" s="9">
        <f t="shared" si="2"/>
      </c>
    </row>
    <row r="25" spans="1:7" ht="14.25">
      <c r="A25" s="7" t="s">
        <v>51</v>
      </c>
      <c r="B25" s="7" t="s">
        <v>52</v>
      </c>
      <c r="C25" s="19"/>
      <c r="D25" s="20"/>
      <c r="E25" s="6">
        <f t="shared" si="0"/>
        <v>0</v>
      </c>
      <c r="F25" s="8">
        <f t="shared" si="1"/>
      </c>
      <c r="G25" s="9">
        <f t="shared" si="2"/>
      </c>
    </row>
    <row r="26" spans="1:7" ht="14.25">
      <c r="A26" s="11" t="s">
        <v>53</v>
      </c>
      <c r="B26" s="11" t="s">
        <v>54</v>
      </c>
      <c r="C26" s="19"/>
      <c r="D26" s="20"/>
      <c r="E26" s="12">
        <f t="shared" si="0"/>
        <v>0</v>
      </c>
      <c r="F26" s="8">
        <f t="shared" si="1"/>
      </c>
      <c r="G26" s="9">
        <f t="shared" si="2"/>
      </c>
    </row>
    <row r="27" spans="1:7" ht="14.25">
      <c r="A27" s="11" t="s">
        <v>55</v>
      </c>
      <c r="B27" s="11" t="s">
        <v>56</v>
      </c>
      <c r="C27" s="19"/>
      <c r="D27" s="20"/>
      <c r="E27" s="12">
        <f t="shared" si="0"/>
        <v>0</v>
      </c>
      <c r="F27" s="8">
        <f t="shared" si="1"/>
      </c>
      <c r="G27" s="9">
        <f t="shared" si="2"/>
      </c>
    </row>
    <row r="28" spans="1:7" ht="14.25">
      <c r="A28" s="14"/>
      <c r="B28" s="15" t="s">
        <v>57</v>
      </c>
      <c r="C28" s="14">
        <f>SUM(C21:C25)</f>
        <v>0</v>
      </c>
      <c r="D28" s="14">
        <f>SUM(D21:D25)</f>
        <v>0</v>
      </c>
      <c r="E28" s="14">
        <f t="shared" si="0"/>
        <v>0</v>
      </c>
      <c r="F28" s="8" t="e">
        <f t="shared" si="1"/>
        <v>#DIV/0!</v>
      </c>
      <c r="G28" s="9" t="e">
        <f t="shared" si="2"/>
        <v>#DIV/0!</v>
      </c>
    </row>
    <row r="29" spans="1:7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8" t="e">
        <f t="shared" si="1"/>
        <v>#DIV/0!</v>
      </c>
      <c r="G29" s="9" t="e">
        <f t="shared" si="2"/>
        <v>#DIV/0!</v>
      </c>
    </row>
    <row r="30" spans="1:7" ht="14.25">
      <c r="A30" s="16"/>
      <c r="B30" s="17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8" t="e">
        <f t="shared" si="1"/>
        <v>#DIV/0!</v>
      </c>
      <c r="G30" s="9" t="e">
        <f t="shared" si="2"/>
        <v>#DIV/0!</v>
      </c>
    </row>
  </sheetData>
  <sheetProtection/>
  <printOptions/>
  <pageMargins left="0.44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2" ySplit="2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D27"/>
    </sheetView>
  </sheetViews>
  <sheetFormatPr defaultColWidth="0" defaultRowHeight="15"/>
  <cols>
    <col min="1" max="1" width="9.00390625" style="0" customWidth="1"/>
    <col min="2" max="2" width="29.28125" style="0" customWidth="1"/>
    <col min="3" max="4" width="8.28125" style="0" customWidth="1"/>
    <col min="5" max="5" width="8.28125" style="0" hidden="1" customWidth="1"/>
    <col min="6" max="9" width="8.28125" style="0" customWidth="1"/>
    <col min="10" max="10" width="6.421875" style="0" customWidth="1"/>
    <col min="11" max="221" width="9.00390625" style="0" customWidth="1"/>
    <col min="222" max="222" width="39.421875" style="0" customWidth="1"/>
    <col min="223" max="224" width="9.00390625" style="0" customWidth="1"/>
    <col min="225" max="16384" width="0" style="0" hidden="1" customWidth="1"/>
  </cols>
  <sheetData>
    <row r="1" spans="1:7" ht="14.25">
      <c r="A1" s="1" t="s">
        <v>69</v>
      </c>
      <c r="B1" s="1"/>
      <c r="C1" s="2" t="s">
        <v>96</v>
      </c>
      <c r="D1" s="2" t="s">
        <v>97</v>
      </c>
      <c r="F1" s="3" t="s">
        <v>2</v>
      </c>
      <c r="G1" s="3" t="s">
        <v>2</v>
      </c>
    </row>
    <row r="2" spans="1:10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s="29" t="s">
        <v>78</v>
      </c>
    </row>
    <row r="3" spans="1:11" ht="14.25" customHeight="1">
      <c r="A3" s="7" t="s">
        <v>7</v>
      </c>
      <c r="B3" s="7" t="s">
        <v>8</v>
      </c>
      <c r="C3" s="19"/>
      <c r="D3" s="20"/>
      <c r="E3" s="6">
        <f aca="true" t="shared" si="0" ref="E3:E28">SUM(C3:D3)</f>
        <v>0</v>
      </c>
      <c r="F3" s="8">
        <f>IF(C3="","",C3/E3*100)</f>
      </c>
      <c r="G3" s="9">
        <f>IF(D3="","",D3/E3*100)</f>
      </c>
      <c r="H3" s="9" t="e">
        <f>C3/D3</f>
        <v>#DIV/0!</v>
      </c>
      <c r="I3" s="9" t="e">
        <f>IF(H3&gt;=1.51,5,(IF(H3&gt;=1.33,4,(IF(H3&gt;=1.15,3,(IF(H3&gt;=0.97,2,1)))))))</f>
        <v>#DIV/0!</v>
      </c>
      <c r="J3" t="s">
        <v>79</v>
      </c>
      <c r="K3" t="s">
        <v>80</v>
      </c>
    </row>
    <row r="4" spans="1:11" ht="14.25" customHeight="1">
      <c r="A4" s="7" t="s">
        <v>9</v>
      </c>
      <c r="B4" s="7" t="s">
        <v>10</v>
      </c>
      <c r="C4" s="19"/>
      <c r="D4" s="20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  <c r="H4" s="9" t="e">
        <f aca="true" t="shared" si="3" ref="H4:H30">C4/D4</f>
        <v>#DIV/0!</v>
      </c>
      <c r="I4" s="9" t="e">
        <f aca="true" t="shared" si="4" ref="I4:I30">IF(H4&gt;=1.51,5,(IF(H4&gt;=1.33,4,(IF(H4&gt;=1.15,3,(IF(H4&gt;=0.97,2,1)))))))</f>
        <v>#DIV/0!</v>
      </c>
      <c r="J4" t="s">
        <v>82</v>
      </c>
      <c r="K4" t="s">
        <v>81</v>
      </c>
    </row>
    <row r="5" spans="1:11" ht="14.25" customHeight="1">
      <c r="A5" s="7" t="s">
        <v>11</v>
      </c>
      <c r="B5" s="7" t="s">
        <v>12</v>
      </c>
      <c r="C5" s="19"/>
      <c r="D5" s="20"/>
      <c r="E5" s="6">
        <f t="shared" si="0"/>
        <v>0</v>
      </c>
      <c r="F5" s="8">
        <f t="shared" si="1"/>
      </c>
      <c r="G5" s="9">
        <f t="shared" si="2"/>
      </c>
      <c r="H5" s="9" t="e">
        <f t="shared" si="3"/>
        <v>#DIV/0!</v>
      </c>
      <c r="I5" s="9" t="e">
        <f t="shared" si="4"/>
        <v>#DIV/0!</v>
      </c>
      <c r="J5" t="s">
        <v>86</v>
      </c>
      <c r="K5" t="s">
        <v>95</v>
      </c>
    </row>
    <row r="6" spans="1:11" ht="14.25" customHeight="1">
      <c r="A6" s="7" t="s">
        <v>13</v>
      </c>
      <c r="B6" s="7" t="s">
        <v>14</v>
      </c>
      <c r="C6" s="19"/>
      <c r="D6" s="20"/>
      <c r="E6" s="6">
        <f t="shared" si="0"/>
        <v>0</v>
      </c>
      <c r="F6" s="8">
        <f t="shared" si="1"/>
      </c>
      <c r="G6" s="9">
        <f t="shared" si="2"/>
      </c>
      <c r="H6" s="9" t="e">
        <f t="shared" si="3"/>
        <v>#DIV/0!</v>
      </c>
      <c r="I6" s="9" t="e">
        <f t="shared" si="4"/>
        <v>#DIV/0!</v>
      </c>
      <c r="K6" t="s">
        <v>94</v>
      </c>
    </row>
    <row r="7" spans="1:11" ht="14.25" customHeight="1">
      <c r="A7" s="7" t="s">
        <v>15</v>
      </c>
      <c r="B7" s="7" t="s">
        <v>16</v>
      </c>
      <c r="C7" s="19"/>
      <c r="D7" s="20"/>
      <c r="E7" s="6">
        <f t="shared" si="0"/>
        <v>0</v>
      </c>
      <c r="F7" s="8">
        <f t="shared" si="1"/>
      </c>
      <c r="G7" s="9">
        <f t="shared" si="2"/>
      </c>
      <c r="H7" s="9" t="e">
        <f t="shared" si="3"/>
        <v>#DIV/0!</v>
      </c>
      <c r="I7" s="9" t="e">
        <f t="shared" si="4"/>
        <v>#DIV/0!</v>
      </c>
      <c r="K7" t="s">
        <v>84</v>
      </c>
    </row>
    <row r="8" spans="1:11" ht="14.25" customHeight="1">
      <c r="A8" s="7" t="s">
        <v>17</v>
      </c>
      <c r="B8" s="7" t="s">
        <v>18</v>
      </c>
      <c r="C8" s="19"/>
      <c r="D8" s="20"/>
      <c r="E8" s="6">
        <f t="shared" si="0"/>
        <v>0</v>
      </c>
      <c r="F8" s="8">
        <f t="shared" si="1"/>
      </c>
      <c r="G8" s="9">
        <f t="shared" si="2"/>
      </c>
      <c r="H8" s="9" t="e">
        <f t="shared" si="3"/>
        <v>#DIV/0!</v>
      </c>
      <c r="I8" s="9" t="e">
        <f t="shared" si="4"/>
        <v>#DIV/0!</v>
      </c>
      <c r="K8" t="s">
        <v>85</v>
      </c>
    </row>
    <row r="9" spans="1:9" ht="14.25" customHeight="1">
      <c r="A9" s="7" t="s">
        <v>19</v>
      </c>
      <c r="B9" s="7" t="s">
        <v>20</v>
      </c>
      <c r="C9" s="19"/>
      <c r="D9" s="20"/>
      <c r="E9" s="6">
        <f t="shared" si="0"/>
        <v>0</v>
      </c>
      <c r="F9" s="8">
        <f t="shared" si="1"/>
      </c>
      <c r="G9" s="9">
        <f t="shared" si="2"/>
      </c>
      <c r="H9" s="9" t="e">
        <f t="shared" si="3"/>
        <v>#DIV/0!</v>
      </c>
      <c r="I9" s="9" t="e">
        <f t="shared" si="4"/>
        <v>#DIV/0!</v>
      </c>
    </row>
    <row r="10" spans="1:9" ht="14.25" customHeight="1">
      <c r="A10" s="7" t="s">
        <v>21</v>
      </c>
      <c r="B10" s="7" t="s">
        <v>22</v>
      </c>
      <c r="C10" s="19"/>
      <c r="D10" s="20"/>
      <c r="E10" s="6">
        <f t="shared" si="0"/>
        <v>0</v>
      </c>
      <c r="F10" s="8">
        <f t="shared" si="1"/>
      </c>
      <c r="G10" s="9">
        <f t="shared" si="2"/>
      </c>
      <c r="H10" s="9" t="e">
        <f t="shared" si="3"/>
        <v>#DIV/0!</v>
      </c>
      <c r="I10" s="9" t="e">
        <f t="shared" si="4"/>
        <v>#DIV/0!</v>
      </c>
    </row>
    <row r="11" spans="1:11" ht="14.25" customHeight="1">
      <c r="A11" s="7" t="s">
        <v>23</v>
      </c>
      <c r="B11" s="7" t="s">
        <v>24</v>
      </c>
      <c r="C11" s="19"/>
      <c r="D11" s="20"/>
      <c r="E11" s="6">
        <f t="shared" si="0"/>
        <v>0</v>
      </c>
      <c r="F11" s="8">
        <f t="shared" si="1"/>
      </c>
      <c r="G11" s="9">
        <f t="shared" si="2"/>
      </c>
      <c r="H11" s="9" t="e">
        <f t="shared" si="3"/>
        <v>#DIV/0!</v>
      </c>
      <c r="I11" s="9" t="e">
        <f t="shared" si="4"/>
        <v>#DIV/0!</v>
      </c>
      <c r="K11" t="s">
        <v>87</v>
      </c>
    </row>
    <row r="12" spans="1:11" ht="14.25" customHeight="1">
      <c r="A12" s="7" t="s">
        <v>25</v>
      </c>
      <c r="B12" s="7" t="s">
        <v>26</v>
      </c>
      <c r="C12" s="19"/>
      <c r="D12" s="20"/>
      <c r="E12" s="6">
        <f t="shared" si="0"/>
        <v>0</v>
      </c>
      <c r="F12" s="8">
        <f t="shared" si="1"/>
      </c>
      <c r="G12" s="9">
        <f t="shared" si="2"/>
      </c>
      <c r="H12" s="9" t="e">
        <f t="shared" si="3"/>
        <v>#DIV/0!</v>
      </c>
      <c r="I12" s="9" t="e">
        <f t="shared" si="4"/>
        <v>#DIV/0!</v>
      </c>
      <c r="K12" t="s">
        <v>88</v>
      </c>
    </row>
    <row r="13" spans="1:11" ht="14.25" customHeight="1">
      <c r="A13" s="7" t="s">
        <v>27</v>
      </c>
      <c r="B13" s="7" t="s">
        <v>28</v>
      </c>
      <c r="C13" s="19"/>
      <c r="D13" s="20"/>
      <c r="E13" s="6">
        <f t="shared" si="0"/>
        <v>0</v>
      </c>
      <c r="F13" s="8">
        <f t="shared" si="1"/>
      </c>
      <c r="G13" s="9">
        <f t="shared" si="2"/>
      </c>
      <c r="H13" s="9" t="e">
        <f t="shared" si="3"/>
        <v>#DIV/0!</v>
      </c>
      <c r="I13" s="9" t="e">
        <f t="shared" si="4"/>
        <v>#DIV/0!</v>
      </c>
      <c r="K13" t="s">
        <v>89</v>
      </c>
    </row>
    <row r="14" spans="1:11" ht="14.25" customHeight="1">
      <c r="A14" s="7" t="s">
        <v>29</v>
      </c>
      <c r="B14" s="7" t="s">
        <v>30</v>
      </c>
      <c r="C14" s="19"/>
      <c r="D14" s="20"/>
      <c r="E14" s="6">
        <f t="shared" si="0"/>
        <v>0</v>
      </c>
      <c r="F14" s="8">
        <f t="shared" si="1"/>
      </c>
      <c r="G14" s="9">
        <f t="shared" si="2"/>
      </c>
      <c r="H14" s="9" t="e">
        <f t="shared" si="3"/>
        <v>#DIV/0!</v>
      </c>
      <c r="I14" s="9" t="e">
        <f t="shared" si="4"/>
        <v>#DIV/0!</v>
      </c>
      <c r="K14" t="s">
        <v>90</v>
      </c>
    </row>
    <row r="15" spans="1:11" ht="14.25" customHeight="1">
      <c r="A15" s="7" t="s">
        <v>31</v>
      </c>
      <c r="B15" s="7" t="s">
        <v>32</v>
      </c>
      <c r="C15" s="19"/>
      <c r="D15" s="20"/>
      <c r="E15" s="6">
        <f t="shared" si="0"/>
        <v>0</v>
      </c>
      <c r="F15" s="8">
        <f t="shared" si="1"/>
      </c>
      <c r="G15" s="9">
        <f t="shared" si="2"/>
      </c>
      <c r="H15" s="9" t="e">
        <f t="shared" si="3"/>
        <v>#DIV/0!</v>
      </c>
      <c r="I15" s="9" t="e">
        <f t="shared" si="4"/>
        <v>#DIV/0!</v>
      </c>
      <c r="K15" t="s">
        <v>91</v>
      </c>
    </row>
    <row r="16" spans="1:11" ht="14.25" customHeight="1">
      <c r="A16" s="7" t="s">
        <v>33</v>
      </c>
      <c r="B16" s="7" t="s">
        <v>34</v>
      </c>
      <c r="C16" s="19"/>
      <c r="D16" s="20"/>
      <c r="E16" s="6">
        <f t="shared" si="0"/>
        <v>0</v>
      </c>
      <c r="F16" s="8">
        <f t="shared" si="1"/>
      </c>
      <c r="G16" s="9">
        <f t="shared" si="2"/>
      </c>
      <c r="H16" s="10" t="e">
        <f t="shared" si="3"/>
        <v>#DIV/0!</v>
      </c>
      <c r="I16" s="10" t="e">
        <f t="shared" si="4"/>
        <v>#DIV/0!</v>
      </c>
      <c r="K16" t="s">
        <v>92</v>
      </c>
    </row>
    <row r="17" spans="1:11" ht="14.25" customHeight="1">
      <c r="A17" s="7" t="s">
        <v>35</v>
      </c>
      <c r="B17" s="7" t="s">
        <v>36</v>
      </c>
      <c r="C17" s="19"/>
      <c r="D17" s="20"/>
      <c r="E17" s="6">
        <f t="shared" si="0"/>
        <v>0</v>
      </c>
      <c r="F17" s="8">
        <f t="shared" si="1"/>
      </c>
      <c r="G17" s="9">
        <f t="shared" si="2"/>
      </c>
      <c r="H17" s="9" t="e">
        <f t="shared" si="3"/>
        <v>#DIV/0!</v>
      </c>
      <c r="I17" s="9" t="e">
        <f t="shared" si="4"/>
        <v>#DIV/0!</v>
      </c>
      <c r="K17" t="s">
        <v>93</v>
      </c>
    </row>
    <row r="18" spans="1:9" ht="14.25" customHeight="1">
      <c r="A18" s="7" t="s">
        <v>37</v>
      </c>
      <c r="B18" s="7" t="s">
        <v>38</v>
      </c>
      <c r="C18" s="19"/>
      <c r="D18" s="20"/>
      <c r="E18" s="6">
        <f t="shared" si="0"/>
        <v>0</v>
      </c>
      <c r="F18" s="8">
        <f t="shared" si="1"/>
      </c>
      <c r="G18" s="9">
        <f t="shared" si="2"/>
      </c>
      <c r="H18" s="9" t="e">
        <f t="shared" si="3"/>
        <v>#DIV/0!</v>
      </c>
      <c r="I18" s="9" t="e">
        <f t="shared" si="4"/>
        <v>#DIV/0!</v>
      </c>
    </row>
    <row r="19" spans="1:9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9"/>
      <c r="I19" s="9"/>
    </row>
    <row r="20" spans="1:16" ht="14.25">
      <c r="A20" s="7" t="s">
        <v>41</v>
      </c>
      <c r="B20" s="7" t="s">
        <v>42</v>
      </c>
      <c r="C20" s="19"/>
      <c r="D20" s="20"/>
      <c r="E20" s="6">
        <f t="shared" si="0"/>
        <v>0</v>
      </c>
      <c r="F20" s="8">
        <f t="shared" si="1"/>
      </c>
      <c r="G20" s="9">
        <f t="shared" si="2"/>
      </c>
      <c r="H20" s="10" t="e">
        <f t="shared" si="3"/>
        <v>#DIV/0!</v>
      </c>
      <c r="I20" s="10" t="e">
        <f t="shared" si="4"/>
        <v>#DIV/0!</v>
      </c>
      <c r="K20" s="30" t="s">
        <v>102</v>
      </c>
      <c r="L20" s="30"/>
      <c r="M20" s="30"/>
      <c r="N20" s="30"/>
      <c r="O20" s="30"/>
      <c r="P20" s="30"/>
    </row>
    <row r="21" spans="1:16" ht="14.25">
      <c r="A21" s="7" t="s">
        <v>43</v>
      </c>
      <c r="B21" s="7" t="s">
        <v>44</v>
      </c>
      <c r="C21" s="19"/>
      <c r="D21" s="20"/>
      <c r="E21" s="6">
        <f t="shared" si="0"/>
        <v>0</v>
      </c>
      <c r="F21" s="8">
        <f t="shared" si="1"/>
      </c>
      <c r="G21" s="9">
        <f t="shared" si="2"/>
      </c>
      <c r="H21" s="10" t="e">
        <f t="shared" si="3"/>
        <v>#DIV/0!</v>
      </c>
      <c r="I21" s="10" t="e">
        <f t="shared" si="4"/>
        <v>#DIV/0!</v>
      </c>
      <c r="J21" s="34">
        <v>263</v>
      </c>
      <c r="K21" s="31" t="s">
        <v>98</v>
      </c>
      <c r="L21" s="32"/>
      <c r="M21" s="32"/>
      <c r="N21" s="32"/>
      <c r="O21" s="33"/>
      <c r="P21" s="30"/>
    </row>
    <row r="22" spans="1:16" ht="14.25">
      <c r="A22" s="7" t="s">
        <v>45</v>
      </c>
      <c r="B22" s="7" t="s">
        <v>46</v>
      </c>
      <c r="C22" s="19"/>
      <c r="D22" s="20"/>
      <c r="E22" s="6">
        <f t="shared" si="0"/>
        <v>0</v>
      </c>
      <c r="F22" s="8">
        <f t="shared" si="1"/>
      </c>
      <c r="G22" s="9">
        <f t="shared" si="2"/>
      </c>
      <c r="H22" s="10" t="e">
        <f t="shared" si="3"/>
        <v>#DIV/0!</v>
      </c>
      <c r="I22" s="10" t="e">
        <f t="shared" si="4"/>
        <v>#DIV/0!</v>
      </c>
      <c r="J22" s="34">
        <v>875</v>
      </c>
      <c r="K22" s="30" t="s">
        <v>99</v>
      </c>
      <c r="L22" s="30"/>
      <c r="M22" s="30"/>
      <c r="N22" s="30"/>
      <c r="O22" s="30"/>
      <c r="P22" s="30"/>
    </row>
    <row r="23" spans="1:16" ht="25.5">
      <c r="A23" s="7" t="s">
        <v>47</v>
      </c>
      <c r="B23" s="7" t="s">
        <v>48</v>
      </c>
      <c r="C23" s="19"/>
      <c r="D23" s="20"/>
      <c r="E23" s="6">
        <f t="shared" si="0"/>
        <v>0</v>
      </c>
      <c r="F23" s="8">
        <f t="shared" si="1"/>
      </c>
      <c r="G23" s="9">
        <f t="shared" si="2"/>
      </c>
      <c r="H23" s="10" t="e">
        <f t="shared" si="3"/>
        <v>#DIV/0!</v>
      </c>
      <c r="I23" s="10" t="e">
        <f t="shared" si="4"/>
        <v>#DIV/0!</v>
      </c>
      <c r="J23" s="34">
        <v>783</v>
      </c>
      <c r="K23" s="30" t="s">
        <v>101</v>
      </c>
      <c r="L23" s="30"/>
      <c r="M23" s="30"/>
      <c r="N23" s="30"/>
      <c r="O23" s="30"/>
      <c r="P23" s="30"/>
    </row>
    <row r="24" spans="1:16" ht="25.5">
      <c r="A24" s="7" t="s">
        <v>49</v>
      </c>
      <c r="B24" s="7" t="s">
        <v>50</v>
      </c>
      <c r="C24" s="19"/>
      <c r="D24" s="20"/>
      <c r="E24" s="6">
        <f t="shared" si="0"/>
        <v>0</v>
      </c>
      <c r="F24" s="8">
        <f t="shared" si="1"/>
      </c>
      <c r="G24" s="9">
        <f t="shared" si="2"/>
      </c>
      <c r="H24" s="10" t="e">
        <f t="shared" si="3"/>
        <v>#DIV/0!</v>
      </c>
      <c r="I24" s="10" t="e">
        <f t="shared" si="4"/>
        <v>#DIV/0!</v>
      </c>
      <c r="J24" s="34">
        <v>856</v>
      </c>
      <c r="K24" s="30" t="s">
        <v>103</v>
      </c>
      <c r="L24" s="30"/>
      <c r="M24" s="30"/>
      <c r="N24" s="30"/>
      <c r="O24" s="30"/>
      <c r="P24" s="30"/>
    </row>
    <row r="25" spans="1:16" ht="25.5">
      <c r="A25" s="7" t="s">
        <v>51</v>
      </c>
      <c r="B25" s="7" t="s">
        <v>52</v>
      </c>
      <c r="C25" s="19"/>
      <c r="D25" s="20"/>
      <c r="E25" s="6">
        <f t="shared" si="0"/>
        <v>0</v>
      </c>
      <c r="F25" s="8">
        <f t="shared" si="1"/>
      </c>
      <c r="G25" s="9">
        <f t="shared" si="2"/>
      </c>
      <c r="H25" s="10" t="e">
        <f t="shared" si="3"/>
        <v>#DIV/0!</v>
      </c>
      <c r="I25" s="10" t="e">
        <f t="shared" si="4"/>
        <v>#DIV/0!</v>
      </c>
      <c r="J25" s="34">
        <v>525</v>
      </c>
      <c r="K25" s="30"/>
      <c r="L25" s="30"/>
      <c r="M25" s="30"/>
      <c r="N25" s="30"/>
      <c r="O25" s="30"/>
      <c r="P25" s="30"/>
    </row>
    <row r="26" spans="1:16" ht="14.25">
      <c r="A26" s="11" t="s">
        <v>53</v>
      </c>
      <c r="B26" s="11" t="s">
        <v>54</v>
      </c>
      <c r="C26" s="19"/>
      <c r="D26" s="20"/>
      <c r="E26" s="12">
        <f t="shared" si="0"/>
        <v>0</v>
      </c>
      <c r="F26" s="8">
        <f t="shared" si="1"/>
      </c>
      <c r="G26" s="9">
        <f t="shared" si="2"/>
      </c>
      <c r="H26" s="10" t="e">
        <f t="shared" si="3"/>
        <v>#DIV/0!</v>
      </c>
      <c r="I26" s="10" t="e">
        <f t="shared" si="4"/>
        <v>#DIV/0!</v>
      </c>
      <c r="J26" s="34"/>
      <c r="K26" s="30" t="s">
        <v>100</v>
      </c>
      <c r="L26" s="30"/>
      <c r="M26" s="30"/>
      <c r="N26" s="30"/>
      <c r="O26" s="30"/>
      <c r="P26" s="30"/>
    </row>
    <row r="27" spans="1:10" ht="14.25">
      <c r="A27" s="11" t="s">
        <v>55</v>
      </c>
      <c r="B27" s="11" t="s">
        <v>56</v>
      </c>
      <c r="C27" s="19"/>
      <c r="D27" s="20"/>
      <c r="E27" s="12">
        <f t="shared" si="0"/>
        <v>0</v>
      </c>
      <c r="F27" s="8">
        <f t="shared" si="1"/>
      </c>
      <c r="G27" s="9">
        <f t="shared" si="2"/>
      </c>
      <c r="H27" s="10" t="e">
        <f t="shared" si="3"/>
        <v>#DIV/0!</v>
      </c>
      <c r="I27" s="10" t="e">
        <f t="shared" si="4"/>
        <v>#DIV/0!</v>
      </c>
      <c r="J27" s="34">
        <v>215</v>
      </c>
    </row>
    <row r="28" spans="1:9" ht="25.5">
      <c r="A28" s="14"/>
      <c r="B28" s="35" t="s">
        <v>57</v>
      </c>
      <c r="C28" s="16">
        <f>SUM(C21:C25)</f>
        <v>0</v>
      </c>
      <c r="D28" s="16">
        <f>SUM(D21:D25)</f>
        <v>0</v>
      </c>
      <c r="E28" s="14">
        <f t="shared" si="0"/>
        <v>0</v>
      </c>
      <c r="F28" s="18" t="e">
        <f t="shared" si="1"/>
        <v>#DIV/0!</v>
      </c>
      <c r="G28" s="18" t="e">
        <f t="shared" si="2"/>
        <v>#DIV/0!</v>
      </c>
      <c r="H28" s="18" t="e">
        <f t="shared" si="3"/>
        <v>#DIV/0!</v>
      </c>
      <c r="I28" s="18" t="e">
        <f t="shared" si="4"/>
        <v>#DIV/0!</v>
      </c>
    </row>
    <row r="29" spans="1:9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18" t="e">
        <f t="shared" si="1"/>
        <v>#DIV/0!</v>
      </c>
      <c r="G29" s="18" t="e">
        <f t="shared" si="2"/>
        <v>#DIV/0!</v>
      </c>
      <c r="H29" s="18" t="e">
        <f t="shared" si="3"/>
        <v>#DIV/0!</v>
      </c>
      <c r="I29" s="18" t="e">
        <f t="shared" si="4"/>
        <v>#DIV/0!</v>
      </c>
    </row>
    <row r="30" spans="1:9" ht="14.25">
      <c r="A30" s="16"/>
      <c r="B30" s="17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18" t="e">
        <f t="shared" si="1"/>
        <v>#DIV/0!</v>
      </c>
      <c r="G30" s="18" t="e">
        <f t="shared" si="2"/>
        <v>#DIV/0!</v>
      </c>
      <c r="H30" s="18" t="e">
        <f t="shared" si="3"/>
        <v>#DIV/0!</v>
      </c>
      <c r="I30" s="18" t="e">
        <f t="shared" si="4"/>
        <v>#DIV/0!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4">
      <selection activeCell="C3" sqref="C3:D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07" width="9.00390625" style="0" customWidth="1"/>
    <col min="208" max="208" width="39.421875" style="0" customWidth="1"/>
    <col min="209" max="210" width="9.00390625" style="0" customWidth="1"/>
    <col min="211" max="16384" width="0" style="0" hidden="1" customWidth="1"/>
  </cols>
  <sheetData>
    <row r="1" spans="1:10" ht="14.25">
      <c r="A1" s="1" t="s">
        <v>70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H1" s="36"/>
      <c r="J1" s="29" t="s">
        <v>78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21" t="s">
        <v>8</v>
      </c>
      <c r="C3" s="6"/>
      <c r="D3" s="6"/>
      <c r="E3" s="6">
        <f aca="true" t="shared" si="0" ref="E3:E28">SUM(C3:D3)</f>
        <v>0</v>
      </c>
      <c r="F3" s="8">
        <f>IF(C3="","",C3/E3*100)</f>
      </c>
      <c r="G3" s="9">
        <f>IF(D3="","",D3/E3*100)</f>
      </c>
      <c r="H3" s="37" t="e">
        <f>C3/D3</f>
        <v>#DIV/0!</v>
      </c>
      <c r="I3" s="37" t="e">
        <f>IF(H3&gt;=1.51,5,(IF(H3&gt;=1.33,4,(IF(H3&gt;=1.15,3,(IF(H3&gt;=0.97,2,1)))))))</f>
        <v>#DIV/0!</v>
      </c>
      <c r="J3" t="s">
        <v>82</v>
      </c>
      <c r="K3" t="s">
        <v>81</v>
      </c>
    </row>
    <row r="4" spans="1:11" ht="14.25" customHeight="1">
      <c r="A4" s="7" t="s">
        <v>9</v>
      </c>
      <c r="B4" s="21" t="s">
        <v>10</v>
      </c>
      <c r="C4" s="6"/>
      <c r="D4" s="6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  <c r="H4" s="37" t="e">
        <f aca="true" t="shared" si="3" ref="H4:H30">C4/D4</f>
        <v>#DIV/0!</v>
      </c>
      <c r="I4" s="37" t="e">
        <f aca="true" t="shared" si="4" ref="I4:I30">IF(H4&gt;=1.51,5,(IF(H4&gt;=1.33,4,(IF(H4&gt;=1.15,3,(IF(H4&gt;=0.97,2,1)))))))</f>
        <v>#DIV/0!</v>
      </c>
      <c r="J4" t="s">
        <v>86</v>
      </c>
      <c r="K4" t="s">
        <v>95</v>
      </c>
    </row>
    <row r="5" spans="1:11" ht="14.25" customHeight="1">
      <c r="A5" s="7" t="s">
        <v>11</v>
      </c>
      <c r="B5" s="21" t="s">
        <v>12</v>
      </c>
      <c r="C5" s="6"/>
      <c r="D5" s="6"/>
      <c r="E5" s="6">
        <f t="shared" si="0"/>
        <v>0</v>
      </c>
      <c r="F5" s="8">
        <f t="shared" si="1"/>
      </c>
      <c r="G5" s="9">
        <f t="shared" si="2"/>
      </c>
      <c r="H5" s="37" t="e">
        <f t="shared" si="3"/>
        <v>#DIV/0!</v>
      </c>
      <c r="I5" s="37" t="e">
        <f t="shared" si="4"/>
        <v>#DIV/0!</v>
      </c>
      <c r="K5" t="s">
        <v>94</v>
      </c>
    </row>
    <row r="6" spans="1:11" ht="14.25" customHeight="1">
      <c r="A6" s="7" t="s">
        <v>13</v>
      </c>
      <c r="B6" s="21" t="s">
        <v>14</v>
      </c>
      <c r="C6" s="6"/>
      <c r="D6" s="6"/>
      <c r="E6" s="6">
        <f t="shared" si="0"/>
        <v>0</v>
      </c>
      <c r="F6" s="8">
        <f t="shared" si="1"/>
      </c>
      <c r="G6" s="9">
        <f t="shared" si="2"/>
      </c>
      <c r="H6" s="37" t="e">
        <f t="shared" si="3"/>
        <v>#DIV/0!</v>
      </c>
      <c r="I6" s="37" t="e">
        <f t="shared" si="4"/>
        <v>#DIV/0!</v>
      </c>
      <c r="K6" t="s">
        <v>84</v>
      </c>
    </row>
    <row r="7" spans="1:11" ht="14.25" customHeight="1">
      <c r="A7" s="7" t="s">
        <v>15</v>
      </c>
      <c r="B7" s="21" t="s">
        <v>16</v>
      </c>
      <c r="C7" s="6"/>
      <c r="D7" s="6"/>
      <c r="E7" s="6">
        <f t="shared" si="0"/>
        <v>0</v>
      </c>
      <c r="F7" s="8">
        <f t="shared" si="1"/>
      </c>
      <c r="G7" s="9">
        <f t="shared" si="2"/>
      </c>
      <c r="H7" s="37" t="e">
        <f t="shared" si="3"/>
        <v>#DIV/0!</v>
      </c>
      <c r="I7" s="37" t="e">
        <f t="shared" si="4"/>
        <v>#DIV/0!</v>
      </c>
      <c r="K7" t="s">
        <v>85</v>
      </c>
    </row>
    <row r="8" spans="1:9" ht="14.25" customHeight="1">
      <c r="A8" s="7" t="s">
        <v>17</v>
      </c>
      <c r="B8" s="21" t="s">
        <v>18</v>
      </c>
      <c r="C8" s="6"/>
      <c r="D8" s="6"/>
      <c r="E8" s="6">
        <f t="shared" si="0"/>
        <v>0</v>
      </c>
      <c r="F8" s="8">
        <f t="shared" si="1"/>
      </c>
      <c r="G8" s="9">
        <f t="shared" si="2"/>
      </c>
      <c r="H8" s="37" t="e">
        <f t="shared" si="3"/>
        <v>#DIV/0!</v>
      </c>
      <c r="I8" s="37" t="e">
        <f t="shared" si="4"/>
        <v>#DIV/0!</v>
      </c>
    </row>
    <row r="9" spans="1:9" ht="14.25" customHeight="1">
      <c r="A9" s="7" t="s">
        <v>19</v>
      </c>
      <c r="B9" s="21" t="s">
        <v>20</v>
      </c>
      <c r="C9" s="6"/>
      <c r="D9" s="6"/>
      <c r="E9" s="6">
        <f t="shared" si="0"/>
        <v>0</v>
      </c>
      <c r="F9" s="8">
        <f t="shared" si="1"/>
      </c>
      <c r="G9" s="9">
        <f t="shared" si="2"/>
      </c>
      <c r="H9" s="37" t="e">
        <f t="shared" si="3"/>
        <v>#DIV/0!</v>
      </c>
      <c r="I9" s="37" t="e">
        <f t="shared" si="4"/>
        <v>#DIV/0!</v>
      </c>
    </row>
    <row r="10" spans="1:11" ht="14.25" customHeight="1">
      <c r="A10" s="7" t="s">
        <v>21</v>
      </c>
      <c r="B10" s="21" t="s">
        <v>22</v>
      </c>
      <c r="C10" s="6"/>
      <c r="D10" s="6"/>
      <c r="E10" s="6">
        <f t="shared" si="0"/>
        <v>0</v>
      </c>
      <c r="F10" s="8">
        <f t="shared" si="1"/>
      </c>
      <c r="G10" s="9">
        <f t="shared" si="2"/>
      </c>
      <c r="H10" s="37" t="e">
        <f t="shared" si="3"/>
        <v>#DIV/0!</v>
      </c>
      <c r="I10" s="37" t="e">
        <f t="shared" si="4"/>
        <v>#DIV/0!</v>
      </c>
      <c r="K10" t="s">
        <v>87</v>
      </c>
    </row>
    <row r="11" spans="1:11" ht="14.25" customHeight="1">
      <c r="A11" s="7" t="s">
        <v>23</v>
      </c>
      <c r="B11" s="21" t="s">
        <v>24</v>
      </c>
      <c r="C11" s="6"/>
      <c r="D11" s="6"/>
      <c r="E11" s="6">
        <f t="shared" si="0"/>
        <v>0</v>
      </c>
      <c r="F11" s="8">
        <f t="shared" si="1"/>
      </c>
      <c r="G11" s="9">
        <f t="shared" si="2"/>
      </c>
      <c r="H11" s="37" t="e">
        <f t="shared" si="3"/>
        <v>#DIV/0!</v>
      </c>
      <c r="I11" s="37" t="e">
        <f t="shared" si="4"/>
        <v>#DIV/0!</v>
      </c>
      <c r="K11" t="s">
        <v>88</v>
      </c>
    </row>
    <row r="12" spans="1:11" ht="14.25" customHeight="1">
      <c r="A12" s="7" t="s">
        <v>25</v>
      </c>
      <c r="B12" s="21" t="s">
        <v>26</v>
      </c>
      <c r="C12" s="6"/>
      <c r="D12" s="6"/>
      <c r="E12" s="6">
        <f t="shared" si="0"/>
        <v>0</v>
      </c>
      <c r="F12" s="8">
        <f t="shared" si="1"/>
      </c>
      <c r="G12" s="9">
        <f t="shared" si="2"/>
      </c>
      <c r="H12" s="37" t="e">
        <f t="shared" si="3"/>
        <v>#DIV/0!</v>
      </c>
      <c r="I12" s="37" t="e">
        <f t="shared" si="4"/>
        <v>#DIV/0!</v>
      </c>
      <c r="K12" t="s">
        <v>89</v>
      </c>
    </row>
    <row r="13" spans="1:11" ht="14.25" customHeight="1">
      <c r="A13" s="7" t="s">
        <v>27</v>
      </c>
      <c r="B13" s="21" t="s">
        <v>28</v>
      </c>
      <c r="C13" s="6"/>
      <c r="D13" s="6"/>
      <c r="E13" s="6">
        <f t="shared" si="0"/>
        <v>0</v>
      </c>
      <c r="F13" s="8">
        <f t="shared" si="1"/>
      </c>
      <c r="G13" s="9">
        <f t="shared" si="2"/>
      </c>
      <c r="H13" s="37" t="e">
        <f t="shared" si="3"/>
        <v>#DIV/0!</v>
      </c>
      <c r="I13" s="37" t="e">
        <f t="shared" si="4"/>
        <v>#DIV/0!</v>
      </c>
      <c r="K13" t="s">
        <v>90</v>
      </c>
    </row>
    <row r="14" spans="1:11" ht="14.25" customHeight="1">
      <c r="A14" s="7" t="s">
        <v>29</v>
      </c>
      <c r="B14" s="21" t="s">
        <v>30</v>
      </c>
      <c r="C14" s="6"/>
      <c r="D14" s="6"/>
      <c r="E14" s="6">
        <f t="shared" si="0"/>
        <v>0</v>
      </c>
      <c r="F14" s="8">
        <f t="shared" si="1"/>
      </c>
      <c r="G14" s="9">
        <f t="shared" si="2"/>
      </c>
      <c r="H14" s="37" t="e">
        <f t="shared" si="3"/>
        <v>#DIV/0!</v>
      </c>
      <c r="I14" s="37" t="e">
        <f t="shared" si="4"/>
        <v>#DIV/0!</v>
      </c>
      <c r="K14" t="s">
        <v>91</v>
      </c>
    </row>
    <row r="15" spans="1:11" ht="14.25" customHeight="1">
      <c r="A15" s="7" t="s">
        <v>31</v>
      </c>
      <c r="B15" s="21" t="s">
        <v>32</v>
      </c>
      <c r="C15" s="6"/>
      <c r="D15" s="6"/>
      <c r="E15" s="6">
        <f t="shared" si="0"/>
        <v>0</v>
      </c>
      <c r="F15" s="8">
        <f t="shared" si="1"/>
      </c>
      <c r="G15" s="9">
        <f t="shared" si="2"/>
      </c>
      <c r="H15" s="37" t="e">
        <f t="shared" si="3"/>
        <v>#DIV/0!</v>
      </c>
      <c r="I15" s="37" t="e">
        <f t="shared" si="4"/>
        <v>#DIV/0!</v>
      </c>
      <c r="K15" t="s">
        <v>92</v>
      </c>
    </row>
    <row r="16" spans="1:11" ht="14.25" customHeight="1">
      <c r="A16" s="7" t="s">
        <v>33</v>
      </c>
      <c r="B16" s="21" t="s">
        <v>34</v>
      </c>
      <c r="C16" s="6"/>
      <c r="D16" s="6"/>
      <c r="E16" s="6">
        <f t="shared" si="0"/>
        <v>0</v>
      </c>
      <c r="F16" s="8">
        <f t="shared" si="1"/>
      </c>
      <c r="G16" s="9">
        <f t="shared" si="2"/>
      </c>
      <c r="H16" s="37" t="e">
        <f t="shared" si="3"/>
        <v>#DIV/0!</v>
      </c>
      <c r="I16" s="38" t="e">
        <f t="shared" si="4"/>
        <v>#DIV/0!</v>
      </c>
      <c r="K16" t="s">
        <v>93</v>
      </c>
    </row>
    <row r="17" spans="1:9" ht="14.25" customHeight="1">
      <c r="A17" s="7" t="s">
        <v>35</v>
      </c>
      <c r="B17" s="21" t="s">
        <v>36</v>
      </c>
      <c r="C17" s="6"/>
      <c r="D17" s="6"/>
      <c r="E17" s="6">
        <f t="shared" si="0"/>
        <v>0</v>
      </c>
      <c r="F17" s="8">
        <f t="shared" si="1"/>
      </c>
      <c r="G17" s="9">
        <f t="shared" si="2"/>
      </c>
      <c r="H17" s="37" t="e">
        <f t="shared" si="3"/>
        <v>#DIV/0!</v>
      </c>
      <c r="I17" s="37" t="e">
        <f t="shared" si="4"/>
        <v>#DIV/0!</v>
      </c>
    </row>
    <row r="18" spans="1:9" ht="14.25" customHeight="1">
      <c r="A18" s="7" t="s">
        <v>37</v>
      </c>
      <c r="B18" s="21" t="s">
        <v>38</v>
      </c>
      <c r="C18" s="6"/>
      <c r="D18" s="6"/>
      <c r="E18" s="6">
        <f t="shared" si="0"/>
        <v>0</v>
      </c>
      <c r="F18" s="8">
        <f t="shared" si="1"/>
      </c>
      <c r="G18" s="9">
        <f t="shared" si="2"/>
      </c>
      <c r="H18" s="37" t="e">
        <f t="shared" si="3"/>
        <v>#DIV/0!</v>
      </c>
      <c r="I18" s="37" t="e">
        <f t="shared" si="4"/>
        <v>#DIV/0!</v>
      </c>
    </row>
    <row r="19" spans="1:16" ht="14.25" customHeight="1">
      <c r="A19" s="7" t="s">
        <v>39</v>
      </c>
      <c r="B19" s="21" t="s">
        <v>40</v>
      </c>
      <c r="C19" s="6"/>
      <c r="D19" s="6"/>
      <c r="E19" s="6">
        <f t="shared" si="0"/>
        <v>0</v>
      </c>
      <c r="F19" s="8">
        <f t="shared" si="1"/>
      </c>
      <c r="G19" s="9">
        <f t="shared" si="2"/>
      </c>
      <c r="H19" s="37"/>
      <c r="I19" s="37"/>
      <c r="K19" s="30" t="s">
        <v>102</v>
      </c>
      <c r="L19" s="30"/>
      <c r="M19" s="30"/>
      <c r="N19" s="30"/>
      <c r="O19" s="30"/>
      <c r="P19" s="30"/>
    </row>
    <row r="20" spans="1:16" ht="14.25">
      <c r="A20" s="7" t="s">
        <v>41</v>
      </c>
      <c r="B20" s="21" t="s">
        <v>42</v>
      </c>
      <c r="C20" s="6"/>
      <c r="D20" s="6"/>
      <c r="E20" s="6">
        <f t="shared" si="0"/>
        <v>0</v>
      </c>
      <c r="F20" s="8">
        <f t="shared" si="1"/>
      </c>
      <c r="G20" s="9">
        <f t="shared" si="2"/>
      </c>
      <c r="H20" s="37" t="e">
        <f t="shared" si="3"/>
        <v>#DIV/0!</v>
      </c>
      <c r="I20" s="38" t="e">
        <f t="shared" si="4"/>
        <v>#DIV/0!</v>
      </c>
      <c r="J20" s="34"/>
      <c r="K20" s="31" t="s">
        <v>98</v>
      </c>
      <c r="L20" s="32"/>
      <c r="M20" s="32"/>
      <c r="N20" s="32"/>
      <c r="O20" s="33"/>
      <c r="P20" s="30"/>
    </row>
    <row r="21" spans="1:11" ht="14.25">
      <c r="A21" s="7" t="s">
        <v>43</v>
      </c>
      <c r="B21" s="21" t="s">
        <v>44</v>
      </c>
      <c r="C21" s="6"/>
      <c r="D21" s="6"/>
      <c r="E21" s="6">
        <f t="shared" si="0"/>
        <v>0</v>
      </c>
      <c r="F21" s="8">
        <f t="shared" si="1"/>
      </c>
      <c r="G21" s="9">
        <f t="shared" si="2"/>
      </c>
      <c r="H21" s="37" t="e">
        <f t="shared" si="3"/>
        <v>#DIV/0!</v>
      </c>
      <c r="I21" s="38" t="e">
        <f t="shared" si="4"/>
        <v>#DIV/0!</v>
      </c>
      <c r="K21" t="s">
        <v>105</v>
      </c>
    </row>
    <row r="22" spans="1:11" ht="14.25">
      <c r="A22" s="7" t="s">
        <v>45</v>
      </c>
      <c r="B22" s="21" t="s">
        <v>46</v>
      </c>
      <c r="C22" s="6"/>
      <c r="D22" s="6"/>
      <c r="E22" s="6">
        <f t="shared" si="0"/>
        <v>0</v>
      </c>
      <c r="F22" s="8">
        <f t="shared" si="1"/>
      </c>
      <c r="G22" s="9">
        <f t="shared" si="2"/>
      </c>
      <c r="H22" s="37" t="e">
        <f t="shared" si="3"/>
        <v>#DIV/0!</v>
      </c>
      <c r="I22" s="38" t="e">
        <f t="shared" si="4"/>
        <v>#DIV/0!</v>
      </c>
      <c r="K22" t="s">
        <v>106</v>
      </c>
    </row>
    <row r="23" spans="1:11" ht="14.25">
      <c r="A23" s="7" t="s">
        <v>47</v>
      </c>
      <c r="B23" s="21" t="s">
        <v>48</v>
      </c>
      <c r="C23" s="6"/>
      <c r="D23" s="6"/>
      <c r="E23" s="6">
        <f t="shared" si="0"/>
        <v>0</v>
      </c>
      <c r="F23" s="8">
        <f t="shared" si="1"/>
      </c>
      <c r="G23" s="9">
        <f t="shared" si="2"/>
      </c>
      <c r="H23" s="37" t="e">
        <f t="shared" si="3"/>
        <v>#DIV/0!</v>
      </c>
      <c r="I23" s="38" t="e">
        <f t="shared" si="4"/>
        <v>#DIV/0!</v>
      </c>
      <c r="K23" t="s">
        <v>107</v>
      </c>
    </row>
    <row r="24" spans="1:11" ht="14.25">
      <c r="A24" s="7" t="s">
        <v>49</v>
      </c>
      <c r="B24" s="21" t="s">
        <v>50</v>
      </c>
      <c r="C24" s="6"/>
      <c r="D24" s="6"/>
      <c r="E24" s="6">
        <f t="shared" si="0"/>
        <v>0</v>
      </c>
      <c r="F24" s="8">
        <f t="shared" si="1"/>
      </c>
      <c r="G24" s="9">
        <f t="shared" si="2"/>
      </c>
      <c r="H24" s="37" t="e">
        <f t="shared" si="3"/>
        <v>#DIV/0!</v>
      </c>
      <c r="I24" s="38" t="e">
        <f t="shared" si="4"/>
        <v>#DIV/0!</v>
      </c>
      <c r="K24" t="s">
        <v>108</v>
      </c>
    </row>
    <row r="25" spans="1:11" ht="14.25">
      <c r="A25" s="7" t="s">
        <v>51</v>
      </c>
      <c r="B25" s="21" t="s">
        <v>52</v>
      </c>
      <c r="C25" s="6"/>
      <c r="D25" s="6"/>
      <c r="E25" s="6">
        <f t="shared" si="0"/>
        <v>0</v>
      </c>
      <c r="F25" s="8">
        <f t="shared" si="1"/>
      </c>
      <c r="G25" s="9">
        <f t="shared" si="2"/>
      </c>
      <c r="H25" s="37" t="e">
        <f t="shared" si="3"/>
        <v>#DIV/0!</v>
      </c>
      <c r="I25" s="38" t="e">
        <f t="shared" si="4"/>
        <v>#DIV/0!</v>
      </c>
      <c r="K25" t="s">
        <v>109</v>
      </c>
    </row>
    <row r="26" spans="1:11" ht="14.25">
      <c r="A26" s="11" t="s">
        <v>53</v>
      </c>
      <c r="B26" s="22" t="s">
        <v>54</v>
      </c>
      <c r="C26" s="6"/>
      <c r="D26" s="6"/>
      <c r="E26" s="12">
        <f t="shared" si="0"/>
        <v>0</v>
      </c>
      <c r="F26" s="8">
        <f t="shared" si="1"/>
      </c>
      <c r="G26" s="9">
        <f t="shared" si="2"/>
      </c>
      <c r="H26" s="37" t="e">
        <f t="shared" si="3"/>
        <v>#DIV/0!</v>
      </c>
      <c r="I26" s="37" t="e">
        <f t="shared" si="4"/>
        <v>#DIV/0!</v>
      </c>
      <c r="K26" t="s">
        <v>110</v>
      </c>
    </row>
    <row r="27" spans="1:11" ht="14.25">
      <c r="A27" s="11" t="s">
        <v>55</v>
      </c>
      <c r="B27" s="22" t="s">
        <v>104</v>
      </c>
      <c r="C27" s="6"/>
      <c r="D27" s="6"/>
      <c r="E27" s="12">
        <f t="shared" si="0"/>
        <v>0</v>
      </c>
      <c r="F27" s="8">
        <f t="shared" si="1"/>
      </c>
      <c r="G27" s="9">
        <f t="shared" si="2"/>
      </c>
      <c r="H27" s="37" t="e">
        <f t="shared" si="3"/>
        <v>#DIV/0!</v>
      </c>
      <c r="I27" s="37" t="e">
        <f t="shared" si="4"/>
        <v>#DIV/0!</v>
      </c>
      <c r="K27" t="s">
        <v>111</v>
      </c>
    </row>
    <row r="28" spans="1:11" ht="14.25">
      <c r="A28" s="14"/>
      <c r="B28" s="23" t="s">
        <v>57</v>
      </c>
      <c r="C28" s="14">
        <f>SUM(C21:C25)</f>
        <v>0</v>
      </c>
      <c r="D28" s="14">
        <f>SUM(D21:D25)</f>
        <v>0</v>
      </c>
      <c r="E28" s="14">
        <f t="shared" si="0"/>
        <v>0</v>
      </c>
      <c r="F28" s="8" t="e">
        <f t="shared" si="1"/>
        <v>#DIV/0!</v>
      </c>
      <c r="G28" s="9" t="e">
        <f t="shared" si="2"/>
        <v>#DIV/0!</v>
      </c>
      <c r="H28" s="37" t="e">
        <f t="shared" si="3"/>
        <v>#DIV/0!</v>
      </c>
      <c r="I28" s="37" t="e">
        <f t="shared" si="4"/>
        <v>#DIV/0!</v>
      </c>
      <c r="K28" t="s">
        <v>112</v>
      </c>
    </row>
    <row r="29" spans="1:11" ht="14.25">
      <c r="A29" s="16"/>
      <c r="B29" s="24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8" t="e">
        <f t="shared" si="1"/>
        <v>#DIV/0!</v>
      </c>
      <c r="G29" s="9" t="e">
        <f t="shared" si="2"/>
        <v>#DIV/0!</v>
      </c>
      <c r="H29" s="37" t="e">
        <f t="shared" si="3"/>
        <v>#DIV/0!</v>
      </c>
      <c r="I29" s="37" t="e">
        <f t="shared" si="4"/>
        <v>#DIV/0!</v>
      </c>
      <c r="K29" t="s">
        <v>113</v>
      </c>
    </row>
    <row r="30" spans="1:16" ht="14.25">
      <c r="A30" s="16"/>
      <c r="B30" s="24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8" t="e">
        <f t="shared" si="1"/>
        <v>#DIV/0!</v>
      </c>
      <c r="G30" s="9" t="e">
        <f t="shared" si="2"/>
        <v>#DIV/0!</v>
      </c>
      <c r="H30" s="37" t="e">
        <f t="shared" si="3"/>
        <v>#DIV/0!</v>
      </c>
      <c r="I30" s="37" t="e">
        <f t="shared" si="4"/>
        <v>#DIV/0!</v>
      </c>
      <c r="K30" s="39" t="s">
        <v>114</v>
      </c>
      <c r="L30" s="39"/>
      <c r="M30" s="39"/>
      <c r="N30" s="39"/>
      <c r="O30" s="39"/>
      <c r="P30" s="39"/>
    </row>
    <row r="31" spans="11:16" ht="14.25">
      <c r="K31" s="39" t="s">
        <v>115</v>
      </c>
      <c r="L31" s="39"/>
      <c r="M31" s="39"/>
      <c r="N31" s="39"/>
      <c r="O31" s="39"/>
      <c r="P31" s="39"/>
    </row>
    <row r="32" spans="11:16" ht="14.25">
      <c r="K32" s="39" t="s">
        <v>116</v>
      </c>
      <c r="L32" s="39"/>
      <c r="M32" s="39"/>
      <c r="N32" s="39"/>
      <c r="O32" s="39"/>
      <c r="P32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:D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16" width="9.00390625" style="0" customWidth="1"/>
    <col min="217" max="217" width="39.421875" style="0" customWidth="1"/>
    <col min="218" max="219" width="9.00390625" style="0" customWidth="1"/>
    <col min="220" max="16384" width="0" style="0" hidden="1" customWidth="1"/>
  </cols>
  <sheetData>
    <row r="1" spans="1:10" ht="14.25">
      <c r="A1" s="1" t="s">
        <v>71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H1" s="36"/>
      <c r="J1" s="29" t="s">
        <v>78</v>
      </c>
    </row>
    <row r="2" spans="1:11" ht="14.25" customHeight="1">
      <c r="A2" s="4" t="s">
        <v>3</v>
      </c>
      <c r="B2" s="4" t="s">
        <v>4</v>
      </c>
      <c r="C2" s="5"/>
      <c r="D2" s="5"/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7" t="s">
        <v>8</v>
      </c>
      <c r="C3" s="19"/>
      <c r="D3" s="20"/>
      <c r="E3" s="6">
        <f aca="true" t="shared" si="0" ref="E3:E28">SUM(C3:D3)</f>
        <v>0</v>
      </c>
      <c r="F3" s="8">
        <f>IF(C3="","",C3/E3*100)</f>
      </c>
      <c r="G3" s="9">
        <f>IF(D3="","",D3/E3*100)</f>
      </c>
      <c r="H3" s="37" t="e">
        <f>C3/D3</f>
        <v>#DIV/0!</v>
      </c>
      <c r="I3" s="37" t="e">
        <f>IF(H3&gt;=1.51,5,(IF(H3&gt;=1.33,4,(IF(H3&gt;=1.15,3,(IF(H3&gt;=0.97,2,1)))))))</f>
        <v>#DIV/0!</v>
      </c>
      <c r="J3" t="s">
        <v>82</v>
      </c>
      <c r="K3" t="s">
        <v>81</v>
      </c>
    </row>
    <row r="4" spans="1:11" ht="14.25" customHeight="1">
      <c r="A4" s="7" t="s">
        <v>9</v>
      </c>
      <c r="B4" s="7" t="s">
        <v>10</v>
      </c>
      <c r="C4" s="19"/>
      <c r="D4" s="20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  <c r="H4" s="37" t="e">
        <f aca="true" t="shared" si="3" ref="H4:H30">C4/D4</f>
        <v>#DIV/0!</v>
      </c>
      <c r="I4" s="37" t="e">
        <f aca="true" t="shared" si="4" ref="I4:I30">IF(H4&gt;=1.51,5,(IF(H4&gt;=1.33,4,(IF(H4&gt;=1.15,3,(IF(H4&gt;=0.97,2,1)))))))</f>
        <v>#DIV/0!</v>
      </c>
      <c r="J4" t="s">
        <v>86</v>
      </c>
      <c r="K4" t="s">
        <v>95</v>
      </c>
    </row>
    <row r="5" spans="1:11" ht="14.25" customHeight="1">
      <c r="A5" s="7" t="s">
        <v>11</v>
      </c>
      <c r="B5" s="7" t="s">
        <v>12</v>
      </c>
      <c r="C5" s="19"/>
      <c r="D5" s="20"/>
      <c r="E5" s="6">
        <f t="shared" si="0"/>
        <v>0</v>
      </c>
      <c r="F5" s="8">
        <f t="shared" si="1"/>
      </c>
      <c r="G5" s="9">
        <f t="shared" si="2"/>
      </c>
      <c r="H5" s="37" t="e">
        <f t="shared" si="3"/>
        <v>#DIV/0!</v>
      </c>
      <c r="I5" s="37" t="e">
        <f t="shared" si="4"/>
        <v>#DIV/0!</v>
      </c>
      <c r="K5" t="s">
        <v>94</v>
      </c>
    </row>
    <row r="6" spans="1:11" ht="14.25" customHeight="1">
      <c r="A6" s="7" t="s">
        <v>13</v>
      </c>
      <c r="B6" s="7" t="s">
        <v>14</v>
      </c>
      <c r="C6" s="19"/>
      <c r="D6" s="20"/>
      <c r="E6" s="6">
        <f t="shared" si="0"/>
        <v>0</v>
      </c>
      <c r="F6" s="8">
        <f t="shared" si="1"/>
      </c>
      <c r="G6" s="9">
        <f t="shared" si="2"/>
      </c>
      <c r="H6" s="37" t="e">
        <f t="shared" si="3"/>
        <v>#DIV/0!</v>
      </c>
      <c r="I6" s="37" t="e">
        <f t="shared" si="4"/>
        <v>#DIV/0!</v>
      </c>
      <c r="K6" t="s">
        <v>84</v>
      </c>
    </row>
    <row r="7" spans="1:11" ht="14.25" customHeight="1">
      <c r="A7" s="7" t="s">
        <v>15</v>
      </c>
      <c r="B7" s="7" t="s">
        <v>16</v>
      </c>
      <c r="C7" s="19"/>
      <c r="D7" s="20"/>
      <c r="E7" s="6">
        <f t="shared" si="0"/>
        <v>0</v>
      </c>
      <c r="F7" s="8">
        <f t="shared" si="1"/>
      </c>
      <c r="G7" s="9">
        <f t="shared" si="2"/>
      </c>
      <c r="H7" s="37" t="e">
        <f t="shared" si="3"/>
        <v>#DIV/0!</v>
      </c>
      <c r="I7" s="37" t="e">
        <f t="shared" si="4"/>
        <v>#DIV/0!</v>
      </c>
      <c r="K7" t="s">
        <v>85</v>
      </c>
    </row>
    <row r="8" spans="1:9" ht="14.25" customHeight="1">
      <c r="A8" s="7" t="s">
        <v>17</v>
      </c>
      <c r="B8" s="7" t="s">
        <v>18</v>
      </c>
      <c r="C8" s="19"/>
      <c r="D8" s="20"/>
      <c r="E8" s="6">
        <f t="shared" si="0"/>
        <v>0</v>
      </c>
      <c r="F8" s="8">
        <f t="shared" si="1"/>
      </c>
      <c r="G8" s="9">
        <f t="shared" si="2"/>
      </c>
      <c r="H8" s="37" t="e">
        <f t="shared" si="3"/>
        <v>#DIV/0!</v>
      </c>
      <c r="I8" s="37" t="e">
        <f t="shared" si="4"/>
        <v>#DIV/0!</v>
      </c>
    </row>
    <row r="9" spans="1:9" ht="14.25" customHeight="1">
      <c r="A9" s="7" t="s">
        <v>19</v>
      </c>
      <c r="B9" s="7" t="s">
        <v>20</v>
      </c>
      <c r="C9" s="19"/>
      <c r="D9" s="20"/>
      <c r="E9" s="6">
        <f t="shared" si="0"/>
        <v>0</v>
      </c>
      <c r="F9" s="8">
        <f t="shared" si="1"/>
      </c>
      <c r="G9" s="9">
        <f t="shared" si="2"/>
      </c>
      <c r="H9" s="37" t="e">
        <f t="shared" si="3"/>
        <v>#DIV/0!</v>
      </c>
      <c r="I9" s="37" t="e">
        <f t="shared" si="4"/>
        <v>#DIV/0!</v>
      </c>
    </row>
    <row r="10" spans="1:11" ht="14.25" customHeight="1">
      <c r="A10" s="7" t="s">
        <v>21</v>
      </c>
      <c r="B10" s="7" t="s">
        <v>22</v>
      </c>
      <c r="C10" s="19"/>
      <c r="D10" s="20"/>
      <c r="E10" s="6">
        <f t="shared" si="0"/>
        <v>0</v>
      </c>
      <c r="F10" s="8">
        <f t="shared" si="1"/>
      </c>
      <c r="G10" s="9">
        <f t="shared" si="2"/>
      </c>
      <c r="H10" s="37" t="e">
        <f t="shared" si="3"/>
        <v>#DIV/0!</v>
      </c>
      <c r="I10" s="37" t="e">
        <f t="shared" si="4"/>
        <v>#DIV/0!</v>
      </c>
      <c r="K10" t="s">
        <v>87</v>
      </c>
    </row>
    <row r="11" spans="1:11" ht="14.25" customHeight="1">
      <c r="A11" s="7" t="s">
        <v>23</v>
      </c>
      <c r="B11" s="7" t="s">
        <v>24</v>
      </c>
      <c r="C11" s="19"/>
      <c r="D11" s="20"/>
      <c r="E11" s="6">
        <f t="shared" si="0"/>
        <v>0</v>
      </c>
      <c r="F11" s="8">
        <f t="shared" si="1"/>
      </c>
      <c r="G11" s="9">
        <f t="shared" si="2"/>
      </c>
      <c r="H11" s="37" t="e">
        <f t="shared" si="3"/>
        <v>#DIV/0!</v>
      </c>
      <c r="I11" s="37" t="e">
        <f t="shared" si="4"/>
        <v>#DIV/0!</v>
      </c>
      <c r="K11" t="s">
        <v>88</v>
      </c>
    </row>
    <row r="12" spans="1:11" ht="14.25" customHeight="1">
      <c r="A12" s="7" t="s">
        <v>25</v>
      </c>
      <c r="B12" s="7" t="s">
        <v>26</v>
      </c>
      <c r="C12" s="19"/>
      <c r="D12" s="20"/>
      <c r="E12" s="6">
        <f t="shared" si="0"/>
        <v>0</v>
      </c>
      <c r="F12" s="8">
        <f t="shared" si="1"/>
      </c>
      <c r="G12" s="9">
        <f t="shared" si="2"/>
      </c>
      <c r="H12" s="37" t="e">
        <f t="shared" si="3"/>
        <v>#DIV/0!</v>
      </c>
      <c r="I12" s="37" t="e">
        <f t="shared" si="4"/>
        <v>#DIV/0!</v>
      </c>
      <c r="K12" t="s">
        <v>89</v>
      </c>
    </row>
    <row r="13" spans="1:11" ht="14.25" customHeight="1">
      <c r="A13" s="7" t="s">
        <v>27</v>
      </c>
      <c r="B13" s="7" t="s">
        <v>28</v>
      </c>
      <c r="C13" s="19"/>
      <c r="D13" s="20"/>
      <c r="E13" s="6">
        <f t="shared" si="0"/>
        <v>0</v>
      </c>
      <c r="F13" s="8">
        <f t="shared" si="1"/>
      </c>
      <c r="G13" s="9">
        <f t="shared" si="2"/>
      </c>
      <c r="H13" s="37" t="e">
        <f t="shared" si="3"/>
        <v>#DIV/0!</v>
      </c>
      <c r="I13" s="37" t="e">
        <f t="shared" si="4"/>
        <v>#DIV/0!</v>
      </c>
      <c r="K13" t="s">
        <v>90</v>
      </c>
    </row>
    <row r="14" spans="1:11" ht="14.25" customHeight="1">
      <c r="A14" s="7" t="s">
        <v>29</v>
      </c>
      <c r="B14" s="7" t="s">
        <v>30</v>
      </c>
      <c r="C14" s="19"/>
      <c r="D14" s="20"/>
      <c r="E14" s="6">
        <f t="shared" si="0"/>
        <v>0</v>
      </c>
      <c r="F14" s="8">
        <f t="shared" si="1"/>
      </c>
      <c r="G14" s="9">
        <f t="shared" si="2"/>
      </c>
      <c r="H14" s="37" t="e">
        <f t="shared" si="3"/>
        <v>#DIV/0!</v>
      </c>
      <c r="I14" s="37" t="e">
        <f t="shared" si="4"/>
        <v>#DIV/0!</v>
      </c>
      <c r="K14" t="s">
        <v>91</v>
      </c>
    </row>
    <row r="15" spans="1:11" ht="14.25" customHeight="1">
      <c r="A15" s="7" t="s">
        <v>31</v>
      </c>
      <c r="B15" s="7" t="s">
        <v>32</v>
      </c>
      <c r="C15" s="19"/>
      <c r="D15" s="20"/>
      <c r="E15" s="6">
        <f t="shared" si="0"/>
        <v>0</v>
      </c>
      <c r="F15" s="8">
        <f t="shared" si="1"/>
      </c>
      <c r="G15" s="9">
        <f t="shared" si="2"/>
      </c>
      <c r="H15" s="37" t="e">
        <f t="shared" si="3"/>
        <v>#DIV/0!</v>
      </c>
      <c r="I15" s="37" t="e">
        <f t="shared" si="4"/>
        <v>#DIV/0!</v>
      </c>
      <c r="K15" t="s">
        <v>92</v>
      </c>
    </row>
    <row r="16" spans="1:11" ht="14.25" customHeight="1">
      <c r="A16" s="7" t="s">
        <v>33</v>
      </c>
      <c r="B16" s="7" t="s">
        <v>34</v>
      </c>
      <c r="C16" s="19"/>
      <c r="D16" s="20"/>
      <c r="E16" s="6">
        <f t="shared" si="0"/>
        <v>0</v>
      </c>
      <c r="F16" s="8">
        <f t="shared" si="1"/>
      </c>
      <c r="G16" s="9">
        <f t="shared" si="2"/>
      </c>
      <c r="H16" s="37" t="e">
        <f t="shared" si="3"/>
        <v>#DIV/0!</v>
      </c>
      <c r="I16" s="38" t="e">
        <f t="shared" si="4"/>
        <v>#DIV/0!</v>
      </c>
      <c r="K16" t="s">
        <v>93</v>
      </c>
    </row>
    <row r="17" spans="1:9" ht="14.25" customHeight="1">
      <c r="A17" s="7" t="s">
        <v>35</v>
      </c>
      <c r="B17" s="7" t="s">
        <v>36</v>
      </c>
      <c r="C17" s="19"/>
      <c r="D17" s="20"/>
      <c r="E17" s="6">
        <f t="shared" si="0"/>
        <v>0</v>
      </c>
      <c r="F17" s="8">
        <f t="shared" si="1"/>
      </c>
      <c r="G17" s="9">
        <f t="shared" si="2"/>
      </c>
      <c r="H17" s="37" t="e">
        <f t="shared" si="3"/>
        <v>#DIV/0!</v>
      </c>
      <c r="I17" s="37" t="e">
        <f t="shared" si="4"/>
        <v>#DIV/0!</v>
      </c>
    </row>
    <row r="18" spans="1:10" ht="14.25" customHeight="1">
      <c r="A18" s="7" t="s">
        <v>37</v>
      </c>
      <c r="B18" s="7" t="s">
        <v>38</v>
      </c>
      <c r="C18" s="19"/>
      <c r="D18" s="20"/>
      <c r="E18" s="6">
        <f t="shared" si="0"/>
        <v>0</v>
      </c>
      <c r="F18" s="8">
        <f t="shared" si="1"/>
      </c>
      <c r="G18" s="9">
        <f t="shared" si="2"/>
      </c>
      <c r="H18" s="37" t="e">
        <f t="shared" si="3"/>
        <v>#DIV/0!</v>
      </c>
      <c r="I18" s="37" t="e">
        <f t="shared" si="4"/>
        <v>#DIV/0!</v>
      </c>
      <c r="J18" t="s">
        <v>117</v>
      </c>
    </row>
    <row r="19" spans="1:10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37"/>
      <c r="I19" s="37"/>
      <c r="J19" t="s">
        <v>118</v>
      </c>
    </row>
    <row r="20" spans="1:10" ht="14.25">
      <c r="A20" s="7" t="s">
        <v>41</v>
      </c>
      <c r="B20" s="7" t="s">
        <v>42</v>
      </c>
      <c r="C20" s="19"/>
      <c r="D20" s="20"/>
      <c r="E20" s="6">
        <f t="shared" si="0"/>
        <v>0</v>
      </c>
      <c r="F20" s="8">
        <f t="shared" si="1"/>
      </c>
      <c r="G20" s="9">
        <f t="shared" si="2"/>
      </c>
      <c r="H20" s="37" t="e">
        <f t="shared" si="3"/>
        <v>#DIV/0!</v>
      </c>
      <c r="I20" s="38" t="e">
        <f t="shared" si="4"/>
        <v>#DIV/0!</v>
      </c>
      <c r="J20" t="s">
        <v>119</v>
      </c>
    </row>
    <row r="21" spans="1:10" ht="14.25">
      <c r="A21" s="7" t="s">
        <v>43</v>
      </c>
      <c r="B21" s="7" t="s">
        <v>44</v>
      </c>
      <c r="C21" s="19"/>
      <c r="D21" s="20"/>
      <c r="E21" s="6">
        <f t="shared" si="0"/>
        <v>0</v>
      </c>
      <c r="F21" s="8">
        <f t="shared" si="1"/>
      </c>
      <c r="G21" s="9">
        <f t="shared" si="2"/>
      </c>
      <c r="H21" s="37" t="e">
        <f t="shared" si="3"/>
        <v>#DIV/0!</v>
      </c>
      <c r="I21" s="38" t="e">
        <f t="shared" si="4"/>
        <v>#DIV/0!</v>
      </c>
      <c r="J21" t="s">
        <v>120</v>
      </c>
    </row>
    <row r="22" spans="1:10" ht="14.25">
      <c r="A22" s="7" t="s">
        <v>45</v>
      </c>
      <c r="B22" s="7" t="s">
        <v>46</v>
      </c>
      <c r="C22" s="19"/>
      <c r="D22" s="20"/>
      <c r="E22" s="6">
        <f t="shared" si="0"/>
        <v>0</v>
      </c>
      <c r="F22" s="8">
        <f t="shared" si="1"/>
      </c>
      <c r="G22" s="9">
        <f t="shared" si="2"/>
      </c>
      <c r="H22" s="37" t="e">
        <f t="shared" si="3"/>
        <v>#DIV/0!</v>
      </c>
      <c r="I22" s="38" t="e">
        <f t="shared" si="4"/>
        <v>#DIV/0!</v>
      </c>
      <c r="J22" t="s">
        <v>121</v>
      </c>
    </row>
    <row r="23" spans="1:9" ht="14.25">
      <c r="A23" s="7" t="s">
        <v>47</v>
      </c>
      <c r="B23" s="7" t="s">
        <v>48</v>
      </c>
      <c r="C23" s="19"/>
      <c r="D23" s="20"/>
      <c r="E23" s="6">
        <f t="shared" si="0"/>
        <v>0</v>
      </c>
      <c r="F23" s="8">
        <f t="shared" si="1"/>
      </c>
      <c r="G23" s="9">
        <f t="shared" si="2"/>
      </c>
      <c r="H23" s="37" t="e">
        <f t="shared" si="3"/>
        <v>#DIV/0!</v>
      </c>
      <c r="I23" s="38" t="e">
        <f t="shared" si="4"/>
        <v>#DIV/0!</v>
      </c>
    </row>
    <row r="24" spans="1:9" ht="14.25">
      <c r="A24" s="7" t="s">
        <v>49</v>
      </c>
      <c r="B24" s="7" t="s">
        <v>50</v>
      </c>
      <c r="C24" s="19"/>
      <c r="D24" s="20"/>
      <c r="E24" s="6">
        <f t="shared" si="0"/>
        <v>0</v>
      </c>
      <c r="F24" s="8">
        <f t="shared" si="1"/>
      </c>
      <c r="G24" s="9">
        <f t="shared" si="2"/>
      </c>
      <c r="H24" s="37" t="e">
        <f t="shared" si="3"/>
        <v>#DIV/0!</v>
      </c>
      <c r="I24" s="38" t="e">
        <f t="shared" si="4"/>
        <v>#DIV/0!</v>
      </c>
    </row>
    <row r="25" spans="1:9" ht="14.25">
      <c r="A25" s="7" t="s">
        <v>51</v>
      </c>
      <c r="B25" s="7" t="s">
        <v>52</v>
      </c>
      <c r="C25" s="19"/>
      <c r="D25" s="20"/>
      <c r="E25" s="6">
        <f t="shared" si="0"/>
        <v>0</v>
      </c>
      <c r="F25" s="8">
        <f t="shared" si="1"/>
      </c>
      <c r="G25" s="9">
        <f t="shared" si="2"/>
      </c>
      <c r="H25" s="37" t="e">
        <f t="shared" si="3"/>
        <v>#DIV/0!</v>
      </c>
      <c r="I25" s="38" t="e">
        <f t="shared" si="4"/>
        <v>#DIV/0!</v>
      </c>
    </row>
    <row r="26" spans="1:9" ht="14.25">
      <c r="A26" s="11" t="s">
        <v>53</v>
      </c>
      <c r="B26" s="11" t="s">
        <v>54</v>
      </c>
      <c r="C26" s="19"/>
      <c r="D26" s="20"/>
      <c r="E26" s="12">
        <f t="shared" si="0"/>
        <v>0</v>
      </c>
      <c r="F26" s="8">
        <f t="shared" si="1"/>
      </c>
      <c r="G26" s="9">
        <f t="shared" si="2"/>
      </c>
      <c r="H26" s="37" t="e">
        <f t="shared" si="3"/>
        <v>#DIV/0!</v>
      </c>
      <c r="I26" s="37" t="e">
        <f t="shared" si="4"/>
        <v>#DIV/0!</v>
      </c>
    </row>
    <row r="27" spans="1:9" ht="14.25">
      <c r="A27" s="11" t="s">
        <v>55</v>
      </c>
      <c r="B27" s="11" t="s">
        <v>56</v>
      </c>
      <c r="C27" s="19"/>
      <c r="D27" s="20"/>
      <c r="E27" s="12">
        <f t="shared" si="0"/>
        <v>0</v>
      </c>
      <c r="F27" s="8">
        <f t="shared" si="1"/>
      </c>
      <c r="G27" s="9">
        <f t="shared" si="2"/>
      </c>
      <c r="H27" s="37" t="e">
        <f t="shared" si="3"/>
        <v>#DIV/0!</v>
      </c>
      <c r="I27" s="37" t="e">
        <f t="shared" si="4"/>
        <v>#DIV/0!</v>
      </c>
    </row>
    <row r="28" spans="1:9" ht="14.25">
      <c r="A28" s="14"/>
      <c r="B28" s="15" t="s">
        <v>57</v>
      </c>
      <c r="C28" s="14">
        <f>SUM(C21:C25)</f>
        <v>0</v>
      </c>
      <c r="D28" s="14">
        <f>SUM(D21:D25)</f>
        <v>0</v>
      </c>
      <c r="E28" s="14">
        <f t="shared" si="0"/>
        <v>0</v>
      </c>
      <c r="F28" s="8" t="e">
        <f t="shared" si="1"/>
        <v>#DIV/0!</v>
      </c>
      <c r="G28" s="9" t="e">
        <f t="shared" si="2"/>
        <v>#DIV/0!</v>
      </c>
      <c r="H28" s="37" t="e">
        <f t="shared" si="3"/>
        <v>#DIV/0!</v>
      </c>
      <c r="I28" s="37" t="e">
        <f t="shared" si="4"/>
        <v>#DIV/0!</v>
      </c>
    </row>
    <row r="29" spans="1:9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8" t="e">
        <f t="shared" si="1"/>
        <v>#DIV/0!</v>
      </c>
      <c r="G29" s="9" t="e">
        <f t="shared" si="2"/>
        <v>#DIV/0!</v>
      </c>
      <c r="H29" s="37" t="e">
        <f t="shared" si="3"/>
        <v>#DIV/0!</v>
      </c>
      <c r="I29" s="37" t="e">
        <f t="shared" si="4"/>
        <v>#DIV/0!</v>
      </c>
    </row>
    <row r="30" spans="1:9" ht="14.25">
      <c r="A30" s="16"/>
      <c r="B30" s="17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8" t="e">
        <f t="shared" si="1"/>
        <v>#DIV/0!</v>
      </c>
      <c r="G30" s="9" t="e">
        <f t="shared" si="2"/>
        <v>#DIV/0!</v>
      </c>
      <c r="H30" s="37" t="e">
        <f t="shared" si="3"/>
        <v>#DIV/0!</v>
      </c>
      <c r="I30" s="37" t="e">
        <f t="shared" si="4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D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14" width="9.00390625" style="0" customWidth="1"/>
    <col min="215" max="215" width="39.421875" style="0" customWidth="1"/>
    <col min="216" max="217" width="9.00390625" style="0" customWidth="1"/>
    <col min="218" max="16384" width="0" style="0" hidden="1" customWidth="1"/>
  </cols>
  <sheetData>
    <row r="1" spans="1:10" ht="14.25">
      <c r="A1" s="1" t="s">
        <v>72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29" t="s">
        <v>78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7" t="s">
        <v>8</v>
      </c>
      <c r="C3" s="19"/>
      <c r="D3" s="20"/>
      <c r="E3" s="6">
        <f aca="true" t="shared" si="0" ref="E3:E28">SUM(C3:D3)</f>
        <v>0</v>
      </c>
      <c r="F3" s="8">
        <f>IF(C3="","",C3/E3*100)</f>
      </c>
      <c r="G3" s="9">
        <f>IF(D3="","",D3/E3*100)</f>
      </c>
      <c r="H3" s="37" t="e">
        <f>C3/D3</f>
        <v>#DIV/0!</v>
      </c>
      <c r="I3" s="37" t="e">
        <f>IF(H3&gt;=1.51,5,(IF(H3&gt;=1.33,4,(IF(H3&gt;=1.15,3,(IF(H3&gt;=0.97,2,1)))))))</f>
        <v>#DIV/0!</v>
      </c>
      <c r="J3" t="s">
        <v>82</v>
      </c>
      <c r="K3" t="s">
        <v>81</v>
      </c>
    </row>
    <row r="4" spans="1:11" ht="14.25" customHeight="1">
      <c r="A4" s="7" t="s">
        <v>9</v>
      </c>
      <c r="B4" s="7" t="s">
        <v>10</v>
      </c>
      <c r="C4" s="19"/>
      <c r="D4" s="20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  <c r="H4" s="37" t="e">
        <f aca="true" t="shared" si="3" ref="H4:H30">C4/D4</f>
        <v>#DIV/0!</v>
      </c>
      <c r="I4" s="37" t="e">
        <f aca="true" t="shared" si="4" ref="I4:I30">IF(H4&gt;=1.51,5,(IF(H4&gt;=1.33,4,(IF(H4&gt;=1.15,3,(IF(H4&gt;=0.97,2,1)))))))</f>
        <v>#DIV/0!</v>
      </c>
      <c r="J4" t="s">
        <v>86</v>
      </c>
      <c r="K4" t="s">
        <v>95</v>
      </c>
    </row>
    <row r="5" spans="1:11" ht="14.25" customHeight="1">
      <c r="A5" s="7" t="s">
        <v>11</v>
      </c>
      <c r="B5" s="7" t="s">
        <v>12</v>
      </c>
      <c r="C5" s="19"/>
      <c r="D5" s="20"/>
      <c r="E5" s="6">
        <f t="shared" si="0"/>
        <v>0</v>
      </c>
      <c r="F5" s="8">
        <f t="shared" si="1"/>
      </c>
      <c r="G5" s="9">
        <f t="shared" si="2"/>
      </c>
      <c r="H5" s="37" t="e">
        <f t="shared" si="3"/>
        <v>#DIV/0!</v>
      </c>
      <c r="I5" s="37" t="e">
        <f t="shared" si="4"/>
        <v>#DIV/0!</v>
      </c>
      <c r="K5" t="s">
        <v>94</v>
      </c>
    </row>
    <row r="6" spans="1:11" ht="14.25" customHeight="1">
      <c r="A6" s="7" t="s">
        <v>13</v>
      </c>
      <c r="B6" s="7" t="s">
        <v>14</v>
      </c>
      <c r="C6" s="19"/>
      <c r="D6" s="20"/>
      <c r="E6" s="6">
        <f t="shared" si="0"/>
        <v>0</v>
      </c>
      <c r="F6" s="8">
        <f t="shared" si="1"/>
      </c>
      <c r="G6" s="9">
        <f t="shared" si="2"/>
      </c>
      <c r="H6" s="37" t="e">
        <f t="shared" si="3"/>
        <v>#DIV/0!</v>
      </c>
      <c r="I6" s="37" t="e">
        <f t="shared" si="4"/>
        <v>#DIV/0!</v>
      </c>
      <c r="K6" t="s">
        <v>84</v>
      </c>
    </row>
    <row r="7" spans="1:11" ht="14.25" customHeight="1">
      <c r="A7" s="7" t="s">
        <v>15</v>
      </c>
      <c r="B7" s="7" t="s">
        <v>16</v>
      </c>
      <c r="C7" s="19"/>
      <c r="D7" s="20"/>
      <c r="E7" s="6">
        <f t="shared" si="0"/>
        <v>0</v>
      </c>
      <c r="F7" s="8">
        <f t="shared" si="1"/>
      </c>
      <c r="G7" s="9">
        <f t="shared" si="2"/>
      </c>
      <c r="H7" s="37" t="e">
        <f t="shared" si="3"/>
        <v>#DIV/0!</v>
      </c>
      <c r="I7" s="37" t="e">
        <f t="shared" si="4"/>
        <v>#DIV/0!</v>
      </c>
      <c r="K7" t="s">
        <v>85</v>
      </c>
    </row>
    <row r="8" spans="1:9" ht="14.25" customHeight="1">
      <c r="A8" s="7" t="s">
        <v>17</v>
      </c>
      <c r="B8" s="7" t="s">
        <v>18</v>
      </c>
      <c r="C8" s="19"/>
      <c r="D8" s="20"/>
      <c r="E8" s="6">
        <f t="shared" si="0"/>
        <v>0</v>
      </c>
      <c r="F8" s="8">
        <f t="shared" si="1"/>
      </c>
      <c r="G8" s="9">
        <f t="shared" si="2"/>
      </c>
      <c r="H8" s="37" t="e">
        <f t="shared" si="3"/>
        <v>#DIV/0!</v>
      </c>
      <c r="I8" s="37" t="e">
        <f t="shared" si="4"/>
        <v>#DIV/0!</v>
      </c>
    </row>
    <row r="9" spans="1:9" ht="14.25" customHeight="1">
      <c r="A9" s="7" t="s">
        <v>19</v>
      </c>
      <c r="B9" s="7" t="s">
        <v>20</v>
      </c>
      <c r="C9" s="19"/>
      <c r="D9" s="20"/>
      <c r="E9" s="6">
        <f t="shared" si="0"/>
        <v>0</v>
      </c>
      <c r="F9" s="8">
        <f t="shared" si="1"/>
      </c>
      <c r="G9" s="9">
        <f t="shared" si="2"/>
      </c>
      <c r="H9" s="37" t="e">
        <f t="shared" si="3"/>
        <v>#DIV/0!</v>
      </c>
      <c r="I9" s="37" t="e">
        <f t="shared" si="4"/>
        <v>#DIV/0!</v>
      </c>
    </row>
    <row r="10" spans="1:11" ht="14.25" customHeight="1">
      <c r="A10" s="7" t="s">
        <v>21</v>
      </c>
      <c r="B10" s="7" t="s">
        <v>22</v>
      </c>
      <c r="C10" s="19"/>
      <c r="D10" s="20"/>
      <c r="E10" s="6">
        <f t="shared" si="0"/>
        <v>0</v>
      </c>
      <c r="F10" s="8">
        <f t="shared" si="1"/>
      </c>
      <c r="G10" s="9">
        <f t="shared" si="2"/>
      </c>
      <c r="H10" s="37" t="e">
        <f t="shared" si="3"/>
        <v>#DIV/0!</v>
      </c>
      <c r="I10" s="37" t="e">
        <f t="shared" si="4"/>
        <v>#DIV/0!</v>
      </c>
      <c r="K10" t="s">
        <v>87</v>
      </c>
    </row>
    <row r="11" spans="1:11" ht="14.25" customHeight="1">
      <c r="A11" s="7" t="s">
        <v>23</v>
      </c>
      <c r="B11" s="7" t="s">
        <v>24</v>
      </c>
      <c r="C11" s="19"/>
      <c r="D11" s="20"/>
      <c r="E11" s="6">
        <f t="shared" si="0"/>
        <v>0</v>
      </c>
      <c r="F11" s="8">
        <f t="shared" si="1"/>
      </c>
      <c r="G11" s="9">
        <f t="shared" si="2"/>
      </c>
      <c r="H11" s="37" t="e">
        <f t="shared" si="3"/>
        <v>#DIV/0!</v>
      </c>
      <c r="I11" s="37" t="e">
        <f t="shared" si="4"/>
        <v>#DIV/0!</v>
      </c>
      <c r="K11" t="s">
        <v>88</v>
      </c>
    </row>
    <row r="12" spans="1:11" ht="14.25" customHeight="1">
      <c r="A12" s="7" t="s">
        <v>25</v>
      </c>
      <c r="B12" s="7" t="s">
        <v>26</v>
      </c>
      <c r="C12" s="19"/>
      <c r="D12" s="20"/>
      <c r="E12" s="6">
        <f t="shared" si="0"/>
        <v>0</v>
      </c>
      <c r="F12" s="8">
        <f t="shared" si="1"/>
      </c>
      <c r="G12" s="9">
        <f t="shared" si="2"/>
      </c>
      <c r="H12" s="37" t="e">
        <f t="shared" si="3"/>
        <v>#DIV/0!</v>
      </c>
      <c r="I12" s="37" t="e">
        <f t="shared" si="4"/>
        <v>#DIV/0!</v>
      </c>
      <c r="K12" t="s">
        <v>89</v>
      </c>
    </row>
    <row r="13" spans="1:11" ht="14.25" customHeight="1">
      <c r="A13" s="7" t="s">
        <v>27</v>
      </c>
      <c r="B13" s="7" t="s">
        <v>28</v>
      </c>
      <c r="C13" s="19"/>
      <c r="D13" s="20"/>
      <c r="E13" s="6">
        <f t="shared" si="0"/>
        <v>0</v>
      </c>
      <c r="F13" s="8">
        <f t="shared" si="1"/>
      </c>
      <c r="G13" s="9">
        <f t="shared" si="2"/>
      </c>
      <c r="H13" s="37" t="e">
        <f t="shared" si="3"/>
        <v>#DIV/0!</v>
      </c>
      <c r="I13" s="37" t="e">
        <f t="shared" si="4"/>
        <v>#DIV/0!</v>
      </c>
      <c r="K13" t="s">
        <v>90</v>
      </c>
    </row>
    <row r="14" spans="1:11" ht="14.25" customHeight="1">
      <c r="A14" s="7" t="s">
        <v>29</v>
      </c>
      <c r="B14" s="7" t="s">
        <v>30</v>
      </c>
      <c r="C14" s="19"/>
      <c r="D14" s="20"/>
      <c r="E14" s="6">
        <f t="shared" si="0"/>
        <v>0</v>
      </c>
      <c r="F14" s="8">
        <f t="shared" si="1"/>
      </c>
      <c r="G14" s="9">
        <f t="shared" si="2"/>
      </c>
      <c r="H14" s="37" t="e">
        <f t="shared" si="3"/>
        <v>#DIV/0!</v>
      </c>
      <c r="I14" s="37" t="e">
        <f t="shared" si="4"/>
        <v>#DIV/0!</v>
      </c>
      <c r="K14" t="s">
        <v>91</v>
      </c>
    </row>
    <row r="15" spans="1:11" ht="14.25" customHeight="1">
      <c r="A15" s="7" t="s">
        <v>31</v>
      </c>
      <c r="B15" s="7" t="s">
        <v>32</v>
      </c>
      <c r="C15" s="19"/>
      <c r="D15" s="20"/>
      <c r="E15" s="6">
        <f t="shared" si="0"/>
        <v>0</v>
      </c>
      <c r="F15" s="8">
        <f t="shared" si="1"/>
      </c>
      <c r="G15" s="9">
        <f t="shared" si="2"/>
      </c>
      <c r="H15" s="37" t="e">
        <f t="shared" si="3"/>
        <v>#DIV/0!</v>
      </c>
      <c r="I15" s="37" t="e">
        <f t="shared" si="4"/>
        <v>#DIV/0!</v>
      </c>
      <c r="K15" t="s">
        <v>92</v>
      </c>
    </row>
    <row r="16" spans="1:11" ht="14.25" customHeight="1">
      <c r="A16" s="7" t="s">
        <v>33</v>
      </c>
      <c r="B16" s="7" t="s">
        <v>34</v>
      </c>
      <c r="C16" s="19"/>
      <c r="D16" s="20"/>
      <c r="E16" s="6">
        <f t="shared" si="0"/>
        <v>0</v>
      </c>
      <c r="F16" s="8">
        <f t="shared" si="1"/>
      </c>
      <c r="G16" s="9">
        <f t="shared" si="2"/>
      </c>
      <c r="H16" s="37" t="e">
        <f t="shared" si="3"/>
        <v>#DIV/0!</v>
      </c>
      <c r="I16" s="38" t="e">
        <f t="shared" si="4"/>
        <v>#DIV/0!</v>
      </c>
      <c r="K16" t="s">
        <v>93</v>
      </c>
    </row>
    <row r="17" spans="1:9" ht="14.25" customHeight="1">
      <c r="A17" s="7" t="s">
        <v>35</v>
      </c>
      <c r="B17" s="7" t="s">
        <v>36</v>
      </c>
      <c r="C17" s="19"/>
      <c r="D17" s="20"/>
      <c r="E17" s="6">
        <f t="shared" si="0"/>
        <v>0</v>
      </c>
      <c r="F17" s="8">
        <f t="shared" si="1"/>
      </c>
      <c r="G17" s="9">
        <f t="shared" si="2"/>
      </c>
      <c r="H17" s="37" t="e">
        <f t="shared" si="3"/>
        <v>#DIV/0!</v>
      </c>
      <c r="I17" s="37" t="e">
        <f t="shared" si="4"/>
        <v>#DIV/0!</v>
      </c>
    </row>
    <row r="18" spans="1:11" ht="14.25" customHeight="1">
      <c r="A18" s="7" t="s">
        <v>37</v>
      </c>
      <c r="B18" s="7" t="s">
        <v>38</v>
      </c>
      <c r="C18" s="19"/>
      <c r="D18" s="20"/>
      <c r="E18" s="6">
        <f t="shared" si="0"/>
        <v>0</v>
      </c>
      <c r="F18" s="8">
        <f t="shared" si="1"/>
      </c>
      <c r="G18" s="9">
        <f t="shared" si="2"/>
      </c>
      <c r="H18" s="37" t="e">
        <f t="shared" si="3"/>
        <v>#DIV/0!</v>
      </c>
      <c r="I18" s="37" t="e">
        <f t="shared" si="4"/>
        <v>#DIV/0!</v>
      </c>
      <c r="K18" t="s">
        <v>122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37"/>
      <c r="I19" s="37"/>
      <c r="K19" t="s">
        <v>123</v>
      </c>
    </row>
    <row r="20" spans="1:11" ht="14.25">
      <c r="A20" s="7" t="s">
        <v>41</v>
      </c>
      <c r="B20" s="7" t="s">
        <v>42</v>
      </c>
      <c r="C20" s="19"/>
      <c r="D20" s="20"/>
      <c r="E20" s="6">
        <f t="shared" si="0"/>
        <v>0</v>
      </c>
      <c r="F20" s="8">
        <f t="shared" si="1"/>
      </c>
      <c r="G20" s="9">
        <f t="shared" si="2"/>
      </c>
      <c r="H20" s="37" t="e">
        <f t="shared" si="3"/>
        <v>#DIV/0!</v>
      </c>
      <c r="I20" s="38" t="e">
        <f t="shared" si="4"/>
        <v>#DIV/0!</v>
      </c>
      <c r="K20" t="s">
        <v>124</v>
      </c>
    </row>
    <row r="21" spans="1:11" ht="14.25">
      <c r="A21" s="7" t="s">
        <v>43</v>
      </c>
      <c r="B21" s="7" t="s">
        <v>44</v>
      </c>
      <c r="C21" s="19"/>
      <c r="D21" s="20"/>
      <c r="E21" s="6">
        <f t="shared" si="0"/>
        <v>0</v>
      </c>
      <c r="F21" s="8">
        <f t="shared" si="1"/>
      </c>
      <c r="G21" s="9">
        <f t="shared" si="2"/>
      </c>
      <c r="H21" s="37" t="e">
        <f t="shared" si="3"/>
        <v>#DIV/0!</v>
      </c>
      <c r="I21" s="38" t="e">
        <f t="shared" si="4"/>
        <v>#DIV/0!</v>
      </c>
      <c r="K21" t="s">
        <v>125</v>
      </c>
    </row>
    <row r="22" spans="1:11" ht="14.25">
      <c r="A22" s="7" t="s">
        <v>45</v>
      </c>
      <c r="B22" s="7" t="s">
        <v>46</v>
      </c>
      <c r="C22" s="19"/>
      <c r="D22" s="20"/>
      <c r="E22" s="6">
        <f t="shared" si="0"/>
        <v>0</v>
      </c>
      <c r="F22" s="8">
        <f t="shared" si="1"/>
      </c>
      <c r="G22" s="9">
        <f t="shared" si="2"/>
      </c>
      <c r="H22" s="37" t="e">
        <f t="shared" si="3"/>
        <v>#DIV/0!</v>
      </c>
      <c r="I22" s="38" t="e">
        <f t="shared" si="4"/>
        <v>#DIV/0!</v>
      </c>
      <c r="K22" t="s">
        <v>126</v>
      </c>
    </row>
    <row r="23" spans="1:9" ht="14.25">
      <c r="A23" s="7" t="s">
        <v>47</v>
      </c>
      <c r="B23" s="7" t="s">
        <v>48</v>
      </c>
      <c r="C23" s="19"/>
      <c r="D23" s="20"/>
      <c r="E23" s="6">
        <f t="shared" si="0"/>
        <v>0</v>
      </c>
      <c r="F23" s="8">
        <f t="shared" si="1"/>
      </c>
      <c r="G23" s="9">
        <f t="shared" si="2"/>
      </c>
      <c r="H23" s="37" t="e">
        <f t="shared" si="3"/>
        <v>#DIV/0!</v>
      </c>
      <c r="I23" s="38" t="e">
        <f t="shared" si="4"/>
        <v>#DIV/0!</v>
      </c>
    </row>
    <row r="24" spans="1:9" ht="14.25">
      <c r="A24" s="7" t="s">
        <v>49</v>
      </c>
      <c r="B24" s="7" t="s">
        <v>50</v>
      </c>
      <c r="C24" s="19"/>
      <c r="D24" s="20"/>
      <c r="E24" s="6">
        <f t="shared" si="0"/>
        <v>0</v>
      </c>
      <c r="F24" s="8">
        <f t="shared" si="1"/>
      </c>
      <c r="G24" s="9">
        <f t="shared" si="2"/>
      </c>
      <c r="H24" s="37" t="e">
        <f t="shared" si="3"/>
        <v>#DIV/0!</v>
      </c>
      <c r="I24" s="38" t="e">
        <f t="shared" si="4"/>
        <v>#DIV/0!</v>
      </c>
    </row>
    <row r="25" spans="1:9" ht="14.25">
      <c r="A25" s="7" t="s">
        <v>51</v>
      </c>
      <c r="B25" s="7" t="s">
        <v>52</v>
      </c>
      <c r="C25" s="19"/>
      <c r="D25" s="20"/>
      <c r="E25" s="6">
        <f t="shared" si="0"/>
        <v>0</v>
      </c>
      <c r="F25" s="8">
        <f t="shared" si="1"/>
      </c>
      <c r="G25" s="9">
        <f t="shared" si="2"/>
      </c>
      <c r="H25" s="37" t="e">
        <f t="shared" si="3"/>
        <v>#DIV/0!</v>
      </c>
      <c r="I25" s="38" t="e">
        <f t="shared" si="4"/>
        <v>#DIV/0!</v>
      </c>
    </row>
    <row r="26" spans="1:9" ht="14.25">
      <c r="A26" s="11" t="s">
        <v>53</v>
      </c>
      <c r="B26" s="11" t="s">
        <v>54</v>
      </c>
      <c r="C26" s="19"/>
      <c r="D26" s="20"/>
      <c r="E26" s="12">
        <f t="shared" si="0"/>
        <v>0</v>
      </c>
      <c r="F26" s="8">
        <f t="shared" si="1"/>
      </c>
      <c r="G26" s="9">
        <f t="shared" si="2"/>
      </c>
      <c r="H26" s="37" t="e">
        <f t="shared" si="3"/>
        <v>#DIV/0!</v>
      </c>
      <c r="I26" s="37" t="e">
        <f t="shared" si="4"/>
        <v>#DIV/0!</v>
      </c>
    </row>
    <row r="27" spans="1:9" ht="14.25">
      <c r="A27" s="11" t="s">
        <v>55</v>
      </c>
      <c r="B27" s="11" t="s">
        <v>56</v>
      </c>
      <c r="C27" s="19"/>
      <c r="D27" s="20"/>
      <c r="E27" s="12">
        <f t="shared" si="0"/>
        <v>0</v>
      </c>
      <c r="F27" s="8">
        <f t="shared" si="1"/>
      </c>
      <c r="G27" s="9">
        <f t="shared" si="2"/>
      </c>
      <c r="H27" s="37" t="e">
        <f t="shared" si="3"/>
        <v>#DIV/0!</v>
      </c>
      <c r="I27" s="37" t="e">
        <f t="shared" si="4"/>
        <v>#DIV/0!</v>
      </c>
    </row>
    <row r="28" spans="1:9" ht="14.25">
      <c r="A28" s="40"/>
      <c r="B28" s="41" t="s">
        <v>57</v>
      </c>
      <c r="C28" s="40">
        <f>SUM(C21:C25)</f>
        <v>0</v>
      </c>
      <c r="D28" s="40">
        <f>SUM(D21:D25)</f>
        <v>0</v>
      </c>
      <c r="E28" s="40">
        <f t="shared" si="0"/>
        <v>0</v>
      </c>
      <c r="F28" s="46" t="e">
        <f t="shared" si="1"/>
        <v>#DIV/0!</v>
      </c>
      <c r="G28" s="42" t="e">
        <f t="shared" si="2"/>
        <v>#DIV/0!</v>
      </c>
      <c r="H28" s="43" t="e">
        <f t="shared" si="3"/>
        <v>#DIV/0!</v>
      </c>
      <c r="I28" s="43" t="e">
        <f t="shared" si="4"/>
        <v>#DIV/0!</v>
      </c>
    </row>
    <row r="29" spans="1:9" ht="14.25">
      <c r="A29" s="44"/>
      <c r="B29" s="45" t="s">
        <v>58</v>
      </c>
      <c r="C29" s="44">
        <f>SUM(C3:C18,C20,C26)</f>
        <v>0</v>
      </c>
      <c r="D29" s="44">
        <f>SUM(D3:D18,D20,D26)</f>
        <v>0</v>
      </c>
      <c r="E29" s="44">
        <f>SUM(E3:E18,E20,E26)</f>
        <v>0</v>
      </c>
      <c r="F29" s="46" t="e">
        <f t="shared" si="1"/>
        <v>#DIV/0!</v>
      </c>
      <c r="G29" s="42" t="e">
        <f t="shared" si="2"/>
        <v>#DIV/0!</v>
      </c>
      <c r="H29" s="43" t="e">
        <f t="shared" si="3"/>
        <v>#DIV/0!</v>
      </c>
      <c r="I29" s="43" t="e">
        <f t="shared" si="4"/>
        <v>#DIV/0!</v>
      </c>
    </row>
    <row r="30" spans="1:9" ht="14.25">
      <c r="A30" s="44"/>
      <c r="B30" s="45" t="s">
        <v>59</v>
      </c>
      <c r="C30" s="44">
        <f>C29+C28</f>
        <v>0</v>
      </c>
      <c r="D30" s="44">
        <f>D29+D28</f>
        <v>0</v>
      </c>
      <c r="E30" s="44">
        <f>E29+E28</f>
        <v>0</v>
      </c>
      <c r="F30" s="46" t="e">
        <f t="shared" si="1"/>
        <v>#DIV/0!</v>
      </c>
      <c r="G30" s="42" t="e">
        <f t="shared" si="2"/>
        <v>#DIV/0!</v>
      </c>
      <c r="H30" s="43" t="e">
        <f t="shared" si="3"/>
        <v>#DIV/0!</v>
      </c>
      <c r="I30" s="43" t="e">
        <f t="shared" si="4"/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D27"/>
    </sheetView>
  </sheetViews>
  <sheetFormatPr defaultColWidth="0" defaultRowHeight="15"/>
  <cols>
    <col min="1" max="1" width="9.00390625" style="0" customWidth="1"/>
    <col min="2" max="2" width="39.421875" style="0" customWidth="1"/>
    <col min="3" max="4" width="9.00390625" style="0" customWidth="1"/>
    <col min="5" max="5" width="8.00390625" style="0" hidden="1" customWidth="1"/>
    <col min="6" max="207" width="9.00390625" style="0" customWidth="1"/>
    <col min="208" max="208" width="39.421875" style="0" customWidth="1"/>
    <col min="209" max="210" width="9.00390625" style="0" customWidth="1"/>
    <col min="211" max="16384" width="0" style="0" hidden="1" customWidth="1"/>
  </cols>
  <sheetData>
    <row r="1" spans="1:10" ht="14.25">
      <c r="A1" s="1" t="s">
        <v>73</v>
      </c>
      <c r="B1" s="1"/>
      <c r="C1" s="2" t="s">
        <v>0</v>
      </c>
      <c r="D1" s="2" t="s">
        <v>1</v>
      </c>
      <c r="F1" s="3" t="s">
        <v>2</v>
      </c>
      <c r="G1" s="3" t="s">
        <v>2</v>
      </c>
      <c r="J1" s="29" t="s">
        <v>78</v>
      </c>
    </row>
    <row r="2" spans="1:11" ht="14.25" customHeight="1">
      <c r="A2" s="4" t="s">
        <v>3</v>
      </c>
      <c r="B2" s="4" t="s">
        <v>4</v>
      </c>
      <c r="C2" s="5" t="s">
        <v>5</v>
      </c>
      <c r="D2" s="5" t="s">
        <v>6</v>
      </c>
      <c r="E2" s="6"/>
      <c r="F2" s="5" t="s">
        <v>5</v>
      </c>
      <c r="G2" s="5" t="s">
        <v>6</v>
      </c>
      <c r="H2" s="5" t="s">
        <v>86</v>
      </c>
      <c r="I2" s="5" t="s">
        <v>83</v>
      </c>
      <c r="J2" t="s">
        <v>79</v>
      </c>
      <c r="K2" t="s">
        <v>80</v>
      </c>
    </row>
    <row r="3" spans="1:11" ht="14.25" customHeight="1">
      <c r="A3" s="7" t="s">
        <v>7</v>
      </c>
      <c r="B3" s="7" t="s">
        <v>8</v>
      </c>
      <c r="C3" s="19"/>
      <c r="D3" s="20"/>
      <c r="E3" s="6">
        <f aca="true" t="shared" si="0" ref="E3:E28">SUM(C3:D3)</f>
        <v>0</v>
      </c>
      <c r="F3" s="8">
        <f>IF(C3="","",C3/E3*100)</f>
      </c>
      <c r="G3" s="9">
        <f>IF(D3="","",D3/E3*100)</f>
      </c>
      <c r="H3" s="37" t="e">
        <f>C3/D3</f>
        <v>#DIV/0!</v>
      </c>
      <c r="I3" s="37" t="e">
        <f>IF(H3&gt;=1.51,5,(IF(H3&gt;=1.33,4,(IF(H3&gt;=1.15,3,(IF(H3&gt;=0.97,2,1)))))))</f>
        <v>#DIV/0!</v>
      </c>
      <c r="J3" t="s">
        <v>82</v>
      </c>
      <c r="K3" t="s">
        <v>81</v>
      </c>
    </row>
    <row r="4" spans="1:11" ht="14.25" customHeight="1">
      <c r="A4" s="7" t="s">
        <v>9</v>
      </c>
      <c r="B4" s="7" t="s">
        <v>10</v>
      </c>
      <c r="C4" s="19"/>
      <c r="D4" s="20"/>
      <c r="E4" s="6">
        <f t="shared" si="0"/>
        <v>0</v>
      </c>
      <c r="F4" s="8">
        <f aca="true" t="shared" si="1" ref="F4:F30">IF(C4="","",C4/E4*100)</f>
      </c>
      <c r="G4" s="9">
        <f aca="true" t="shared" si="2" ref="G4:G30">IF(D4="","",D4/E4*100)</f>
      </c>
      <c r="H4" s="37" t="e">
        <f aca="true" t="shared" si="3" ref="H4:H30">C4/D4</f>
        <v>#DIV/0!</v>
      </c>
      <c r="I4" s="37" t="e">
        <f aca="true" t="shared" si="4" ref="I4:I30">IF(H4&gt;=1.51,5,(IF(H4&gt;=1.33,4,(IF(H4&gt;=1.15,3,(IF(H4&gt;=0.97,2,1)))))))</f>
        <v>#DIV/0!</v>
      </c>
      <c r="J4" t="s">
        <v>86</v>
      </c>
      <c r="K4" t="s">
        <v>95</v>
      </c>
    </row>
    <row r="5" spans="1:11" ht="14.25" customHeight="1">
      <c r="A5" s="7" t="s">
        <v>11</v>
      </c>
      <c r="B5" s="7" t="s">
        <v>12</v>
      </c>
      <c r="C5" s="19"/>
      <c r="D5" s="20"/>
      <c r="E5" s="6">
        <f t="shared" si="0"/>
        <v>0</v>
      </c>
      <c r="F5" s="8">
        <f t="shared" si="1"/>
      </c>
      <c r="G5" s="9">
        <f t="shared" si="2"/>
      </c>
      <c r="H5" s="37" t="e">
        <f t="shared" si="3"/>
        <v>#DIV/0!</v>
      </c>
      <c r="I5" s="37" t="e">
        <f t="shared" si="4"/>
        <v>#DIV/0!</v>
      </c>
      <c r="K5" t="s">
        <v>94</v>
      </c>
    </row>
    <row r="6" spans="1:11" ht="14.25" customHeight="1">
      <c r="A6" s="7" t="s">
        <v>13</v>
      </c>
      <c r="B6" s="7" t="s">
        <v>14</v>
      </c>
      <c r="C6" s="19"/>
      <c r="D6" s="20"/>
      <c r="E6" s="6">
        <f t="shared" si="0"/>
        <v>0</v>
      </c>
      <c r="F6" s="8">
        <f t="shared" si="1"/>
      </c>
      <c r="G6" s="9">
        <f t="shared" si="2"/>
      </c>
      <c r="H6" s="37" t="e">
        <f t="shared" si="3"/>
        <v>#DIV/0!</v>
      </c>
      <c r="I6" s="37" t="e">
        <f t="shared" si="4"/>
        <v>#DIV/0!</v>
      </c>
      <c r="K6" t="s">
        <v>84</v>
      </c>
    </row>
    <row r="7" spans="1:11" ht="14.25" customHeight="1">
      <c r="A7" s="7" t="s">
        <v>15</v>
      </c>
      <c r="B7" s="7" t="s">
        <v>16</v>
      </c>
      <c r="C7" s="19"/>
      <c r="D7" s="20"/>
      <c r="E7" s="6">
        <f t="shared" si="0"/>
        <v>0</v>
      </c>
      <c r="F7" s="8">
        <f t="shared" si="1"/>
      </c>
      <c r="G7" s="9">
        <f t="shared" si="2"/>
      </c>
      <c r="H7" s="37" t="e">
        <f t="shared" si="3"/>
        <v>#DIV/0!</v>
      </c>
      <c r="I7" s="37" t="e">
        <f t="shared" si="4"/>
        <v>#DIV/0!</v>
      </c>
      <c r="K7" t="s">
        <v>85</v>
      </c>
    </row>
    <row r="8" spans="1:9" ht="14.25" customHeight="1">
      <c r="A8" s="7" t="s">
        <v>17</v>
      </c>
      <c r="B8" s="7" t="s">
        <v>18</v>
      </c>
      <c r="C8" s="19"/>
      <c r="D8" s="20"/>
      <c r="E8" s="6">
        <f t="shared" si="0"/>
        <v>0</v>
      </c>
      <c r="F8" s="8">
        <f t="shared" si="1"/>
      </c>
      <c r="G8" s="9">
        <f t="shared" si="2"/>
      </c>
      <c r="H8" s="37" t="e">
        <f t="shared" si="3"/>
        <v>#DIV/0!</v>
      </c>
      <c r="I8" s="37" t="e">
        <f t="shared" si="4"/>
        <v>#DIV/0!</v>
      </c>
    </row>
    <row r="9" spans="1:9" ht="14.25" customHeight="1">
      <c r="A9" s="7" t="s">
        <v>19</v>
      </c>
      <c r="B9" s="7" t="s">
        <v>20</v>
      </c>
      <c r="C9" s="19"/>
      <c r="D9" s="20"/>
      <c r="E9" s="6">
        <f t="shared" si="0"/>
        <v>0</v>
      </c>
      <c r="F9" s="8">
        <f t="shared" si="1"/>
      </c>
      <c r="G9" s="9">
        <f t="shared" si="2"/>
      </c>
      <c r="H9" s="37" t="e">
        <f t="shared" si="3"/>
        <v>#DIV/0!</v>
      </c>
      <c r="I9" s="37" t="e">
        <f t="shared" si="4"/>
        <v>#DIV/0!</v>
      </c>
    </row>
    <row r="10" spans="1:11" ht="14.25" customHeight="1">
      <c r="A10" s="7" t="s">
        <v>21</v>
      </c>
      <c r="B10" s="7" t="s">
        <v>22</v>
      </c>
      <c r="C10" s="19"/>
      <c r="D10" s="20"/>
      <c r="E10" s="6">
        <f t="shared" si="0"/>
        <v>0</v>
      </c>
      <c r="F10" s="8">
        <f t="shared" si="1"/>
      </c>
      <c r="G10" s="9">
        <f t="shared" si="2"/>
      </c>
      <c r="H10" s="37" t="e">
        <f t="shared" si="3"/>
        <v>#DIV/0!</v>
      </c>
      <c r="I10" s="37" t="e">
        <f t="shared" si="4"/>
        <v>#DIV/0!</v>
      </c>
      <c r="K10" t="s">
        <v>87</v>
      </c>
    </row>
    <row r="11" spans="1:11" ht="14.25" customHeight="1">
      <c r="A11" s="7" t="s">
        <v>23</v>
      </c>
      <c r="B11" s="7" t="s">
        <v>24</v>
      </c>
      <c r="C11" s="19"/>
      <c r="D11" s="20"/>
      <c r="E11" s="6">
        <f t="shared" si="0"/>
        <v>0</v>
      </c>
      <c r="F11" s="8">
        <f t="shared" si="1"/>
      </c>
      <c r="G11" s="9">
        <f t="shared" si="2"/>
      </c>
      <c r="H11" s="37" t="e">
        <f t="shared" si="3"/>
        <v>#DIV/0!</v>
      </c>
      <c r="I11" s="37" t="e">
        <f t="shared" si="4"/>
        <v>#DIV/0!</v>
      </c>
      <c r="K11" t="s">
        <v>88</v>
      </c>
    </row>
    <row r="12" spans="1:11" ht="14.25" customHeight="1">
      <c r="A12" s="7" t="s">
        <v>25</v>
      </c>
      <c r="B12" s="7" t="s">
        <v>26</v>
      </c>
      <c r="C12" s="19"/>
      <c r="D12" s="20"/>
      <c r="E12" s="6">
        <f t="shared" si="0"/>
        <v>0</v>
      </c>
      <c r="F12" s="8">
        <f t="shared" si="1"/>
      </c>
      <c r="G12" s="9">
        <f t="shared" si="2"/>
      </c>
      <c r="H12" s="37" t="e">
        <f t="shared" si="3"/>
        <v>#DIV/0!</v>
      </c>
      <c r="I12" s="37" t="e">
        <f t="shared" si="4"/>
        <v>#DIV/0!</v>
      </c>
      <c r="K12" t="s">
        <v>89</v>
      </c>
    </row>
    <row r="13" spans="1:11" ht="14.25" customHeight="1">
      <c r="A13" s="7" t="s">
        <v>27</v>
      </c>
      <c r="B13" s="7" t="s">
        <v>28</v>
      </c>
      <c r="C13" s="19"/>
      <c r="D13" s="20"/>
      <c r="E13" s="6">
        <f t="shared" si="0"/>
        <v>0</v>
      </c>
      <c r="F13" s="8">
        <f t="shared" si="1"/>
      </c>
      <c r="G13" s="9">
        <f t="shared" si="2"/>
      </c>
      <c r="H13" s="37" t="e">
        <f t="shared" si="3"/>
        <v>#DIV/0!</v>
      </c>
      <c r="I13" s="37" t="e">
        <f t="shared" si="4"/>
        <v>#DIV/0!</v>
      </c>
      <c r="K13" t="s">
        <v>90</v>
      </c>
    </row>
    <row r="14" spans="1:11" ht="14.25" customHeight="1">
      <c r="A14" s="7" t="s">
        <v>29</v>
      </c>
      <c r="B14" s="7" t="s">
        <v>30</v>
      </c>
      <c r="C14" s="19"/>
      <c r="D14" s="20"/>
      <c r="E14" s="6">
        <f t="shared" si="0"/>
        <v>0</v>
      </c>
      <c r="F14" s="8">
        <f t="shared" si="1"/>
      </c>
      <c r="G14" s="9">
        <f t="shared" si="2"/>
      </c>
      <c r="H14" s="37" t="e">
        <f t="shared" si="3"/>
        <v>#DIV/0!</v>
      </c>
      <c r="I14" s="37" t="e">
        <f t="shared" si="4"/>
        <v>#DIV/0!</v>
      </c>
      <c r="K14" t="s">
        <v>91</v>
      </c>
    </row>
    <row r="15" spans="1:11" ht="14.25" customHeight="1">
      <c r="A15" s="7" t="s">
        <v>31</v>
      </c>
      <c r="B15" s="7" t="s">
        <v>32</v>
      </c>
      <c r="C15" s="19"/>
      <c r="D15" s="20"/>
      <c r="E15" s="6">
        <f t="shared" si="0"/>
        <v>0</v>
      </c>
      <c r="F15" s="8">
        <f t="shared" si="1"/>
      </c>
      <c r="G15" s="9">
        <f t="shared" si="2"/>
      </c>
      <c r="H15" s="37" t="e">
        <f t="shared" si="3"/>
        <v>#DIV/0!</v>
      </c>
      <c r="I15" s="37" t="e">
        <f t="shared" si="4"/>
        <v>#DIV/0!</v>
      </c>
      <c r="K15" t="s">
        <v>92</v>
      </c>
    </row>
    <row r="16" spans="1:11" ht="14.25" customHeight="1">
      <c r="A16" s="7" t="s">
        <v>33</v>
      </c>
      <c r="B16" s="7" t="s">
        <v>34</v>
      </c>
      <c r="C16" s="19"/>
      <c r="D16" s="20"/>
      <c r="E16" s="6">
        <f t="shared" si="0"/>
        <v>0</v>
      </c>
      <c r="F16" s="8">
        <f t="shared" si="1"/>
      </c>
      <c r="G16" s="9">
        <f t="shared" si="2"/>
      </c>
      <c r="H16" s="37" t="e">
        <f t="shared" si="3"/>
        <v>#DIV/0!</v>
      </c>
      <c r="I16" s="38" t="e">
        <f t="shared" si="4"/>
        <v>#DIV/0!</v>
      </c>
      <c r="K16" t="s">
        <v>93</v>
      </c>
    </row>
    <row r="17" spans="1:9" ht="14.25" customHeight="1">
      <c r="A17" s="7" t="s">
        <v>35</v>
      </c>
      <c r="B17" s="7" t="s">
        <v>36</v>
      </c>
      <c r="C17" s="19"/>
      <c r="D17" s="20"/>
      <c r="E17" s="6">
        <f t="shared" si="0"/>
        <v>0</v>
      </c>
      <c r="F17" s="8">
        <f t="shared" si="1"/>
      </c>
      <c r="G17" s="9">
        <f t="shared" si="2"/>
      </c>
      <c r="H17" s="37" t="e">
        <f t="shared" si="3"/>
        <v>#DIV/0!</v>
      </c>
      <c r="I17" s="37" t="e">
        <f t="shared" si="4"/>
        <v>#DIV/0!</v>
      </c>
    </row>
    <row r="18" spans="1:11" ht="14.25" customHeight="1">
      <c r="A18" s="7" t="s">
        <v>37</v>
      </c>
      <c r="B18" s="7" t="s">
        <v>38</v>
      </c>
      <c r="C18" s="19"/>
      <c r="D18" s="20"/>
      <c r="E18" s="6">
        <f t="shared" si="0"/>
        <v>0</v>
      </c>
      <c r="F18" s="8">
        <f t="shared" si="1"/>
      </c>
      <c r="G18" s="9">
        <f t="shared" si="2"/>
      </c>
      <c r="H18" s="37" t="e">
        <f t="shared" si="3"/>
        <v>#DIV/0!</v>
      </c>
      <c r="I18" s="37" t="e">
        <f t="shared" si="4"/>
        <v>#DIV/0!</v>
      </c>
      <c r="K18" t="s">
        <v>122</v>
      </c>
    </row>
    <row r="19" spans="1:11" ht="14.25" customHeight="1">
      <c r="A19" s="7" t="s">
        <v>39</v>
      </c>
      <c r="B19" s="7" t="s">
        <v>40</v>
      </c>
      <c r="C19" s="19"/>
      <c r="D19" s="20"/>
      <c r="E19" s="6">
        <f t="shared" si="0"/>
        <v>0</v>
      </c>
      <c r="F19" s="8">
        <f t="shared" si="1"/>
      </c>
      <c r="G19" s="9">
        <f t="shared" si="2"/>
      </c>
      <c r="H19" s="37"/>
      <c r="I19" s="37"/>
      <c r="K19" t="s">
        <v>123</v>
      </c>
    </row>
    <row r="20" spans="1:11" ht="14.25">
      <c r="A20" s="7" t="s">
        <v>41</v>
      </c>
      <c r="B20" s="7" t="s">
        <v>42</v>
      </c>
      <c r="C20" s="19"/>
      <c r="D20" s="20"/>
      <c r="E20" s="6">
        <f t="shared" si="0"/>
        <v>0</v>
      </c>
      <c r="F20" s="8">
        <f t="shared" si="1"/>
      </c>
      <c r="G20" s="9">
        <f t="shared" si="2"/>
      </c>
      <c r="H20" s="37" t="e">
        <f t="shared" si="3"/>
        <v>#DIV/0!</v>
      </c>
      <c r="I20" s="38" t="e">
        <f t="shared" si="4"/>
        <v>#DIV/0!</v>
      </c>
      <c r="K20" t="s">
        <v>124</v>
      </c>
    </row>
    <row r="21" spans="1:11" ht="14.25">
      <c r="A21" s="7" t="s">
        <v>43</v>
      </c>
      <c r="B21" s="7" t="s">
        <v>44</v>
      </c>
      <c r="C21" s="19"/>
      <c r="D21" s="20"/>
      <c r="E21" s="6">
        <f t="shared" si="0"/>
        <v>0</v>
      </c>
      <c r="F21" s="8">
        <f t="shared" si="1"/>
      </c>
      <c r="G21" s="9">
        <f t="shared" si="2"/>
      </c>
      <c r="H21" s="37" t="e">
        <f t="shared" si="3"/>
        <v>#DIV/0!</v>
      </c>
      <c r="I21" s="38" t="e">
        <f t="shared" si="4"/>
        <v>#DIV/0!</v>
      </c>
      <c r="K21" t="s">
        <v>125</v>
      </c>
    </row>
    <row r="22" spans="1:11" ht="14.25">
      <c r="A22" s="7" t="s">
        <v>45</v>
      </c>
      <c r="B22" s="7" t="s">
        <v>46</v>
      </c>
      <c r="C22" s="19"/>
      <c r="D22" s="20"/>
      <c r="E22" s="6">
        <f t="shared" si="0"/>
        <v>0</v>
      </c>
      <c r="F22" s="8">
        <f t="shared" si="1"/>
      </c>
      <c r="G22" s="9">
        <f t="shared" si="2"/>
      </c>
      <c r="H22" s="37" t="e">
        <f t="shared" si="3"/>
        <v>#DIV/0!</v>
      </c>
      <c r="I22" s="38" t="e">
        <f t="shared" si="4"/>
        <v>#DIV/0!</v>
      </c>
      <c r="K22" t="s">
        <v>126</v>
      </c>
    </row>
    <row r="23" spans="1:9" ht="14.25">
      <c r="A23" s="7" t="s">
        <v>47</v>
      </c>
      <c r="B23" s="7" t="s">
        <v>48</v>
      </c>
      <c r="C23" s="19"/>
      <c r="D23" s="20"/>
      <c r="E23" s="6">
        <f t="shared" si="0"/>
        <v>0</v>
      </c>
      <c r="F23" s="8">
        <f t="shared" si="1"/>
      </c>
      <c r="G23" s="9">
        <f t="shared" si="2"/>
      </c>
      <c r="H23" s="37" t="e">
        <f t="shared" si="3"/>
        <v>#DIV/0!</v>
      </c>
      <c r="I23" s="38" t="e">
        <f t="shared" si="4"/>
        <v>#DIV/0!</v>
      </c>
    </row>
    <row r="24" spans="1:9" ht="14.25">
      <c r="A24" s="7" t="s">
        <v>49</v>
      </c>
      <c r="B24" s="7" t="s">
        <v>50</v>
      </c>
      <c r="C24" s="19"/>
      <c r="D24" s="20"/>
      <c r="E24" s="6">
        <f t="shared" si="0"/>
        <v>0</v>
      </c>
      <c r="F24" s="8">
        <f t="shared" si="1"/>
      </c>
      <c r="G24" s="9">
        <f t="shared" si="2"/>
      </c>
      <c r="H24" s="37" t="e">
        <f t="shared" si="3"/>
        <v>#DIV/0!</v>
      </c>
      <c r="I24" s="38" t="e">
        <f t="shared" si="4"/>
        <v>#DIV/0!</v>
      </c>
    </row>
    <row r="25" spans="1:9" ht="14.25">
      <c r="A25" s="7" t="s">
        <v>51</v>
      </c>
      <c r="B25" s="7" t="s">
        <v>52</v>
      </c>
      <c r="C25" s="19"/>
      <c r="D25" s="20"/>
      <c r="E25" s="6">
        <f t="shared" si="0"/>
        <v>0</v>
      </c>
      <c r="F25" s="8">
        <f t="shared" si="1"/>
      </c>
      <c r="G25" s="9">
        <f t="shared" si="2"/>
      </c>
      <c r="H25" s="37" t="e">
        <f t="shared" si="3"/>
        <v>#DIV/0!</v>
      </c>
      <c r="I25" s="38" t="e">
        <f t="shared" si="4"/>
        <v>#DIV/0!</v>
      </c>
    </row>
    <row r="26" spans="1:9" ht="14.25">
      <c r="A26" s="11" t="s">
        <v>53</v>
      </c>
      <c r="B26" s="11" t="s">
        <v>54</v>
      </c>
      <c r="C26" s="19"/>
      <c r="D26" s="20"/>
      <c r="E26" s="12">
        <f t="shared" si="0"/>
        <v>0</v>
      </c>
      <c r="F26" s="8">
        <f t="shared" si="1"/>
      </c>
      <c r="G26" s="9">
        <f t="shared" si="2"/>
      </c>
      <c r="H26" s="37" t="e">
        <f t="shared" si="3"/>
        <v>#DIV/0!</v>
      </c>
      <c r="I26" s="37" t="e">
        <f t="shared" si="4"/>
        <v>#DIV/0!</v>
      </c>
    </row>
    <row r="27" spans="1:9" ht="14.25">
      <c r="A27" s="11" t="s">
        <v>55</v>
      </c>
      <c r="B27" s="11" t="s">
        <v>56</v>
      </c>
      <c r="C27" s="19"/>
      <c r="D27" s="20"/>
      <c r="E27" s="12">
        <f t="shared" si="0"/>
        <v>0</v>
      </c>
      <c r="F27" s="8">
        <f t="shared" si="1"/>
      </c>
      <c r="G27" s="9">
        <f t="shared" si="2"/>
      </c>
      <c r="H27" s="37" t="e">
        <f t="shared" si="3"/>
        <v>#DIV/0!</v>
      </c>
      <c r="I27" s="37" t="e">
        <f t="shared" si="4"/>
        <v>#DIV/0!</v>
      </c>
    </row>
    <row r="28" spans="1:9" ht="14.25">
      <c r="A28" s="14"/>
      <c r="B28" s="15" t="s">
        <v>57</v>
      </c>
      <c r="C28" s="14">
        <f>SUM(C21:C25)</f>
        <v>0</v>
      </c>
      <c r="D28" s="14">
        <f>SUM(D21:D25)</f>
        <v>0</v>
      </c>
      <c r="E28" s="14">
        <f t="shared" si="0"/>
        <v>0</v>
      </c>
      <c r="F28" s="8" t="e">
        <f t="shared" si="1"/>
        <v>#DIV/0!</v>
      </c>
      <c r="G28" s="9" t="e">
        <f t="shared" si="2"/>
        <v>#DIV/0!</v>
      </c>
      <c r="H28" s="43" t="e">
        <f t="shared" si="3"/>
        <v>#DIV/0!</v>
      </c>
      <c r="I28" s="43" t="e">
        <f t="shared" si="4"/>
        <v>#DIV/0!</v>
      </c>
    </row>
    <row r="29" spans="1:9" ht="14.25">
      <c r="A29" s="16"/>
      <c r="B29" s="17" t="s">
        <v>58</v>
      </c>
      <c r="C29" s="16">
        <f>SUM(C3:C18,C20,C26)</f>
        <v>0</v>
      </c>
      <c r="D29" s="16">
        <f>SUM(D3:D18,D20,D26)</f>
        <v>0</v>
      </c>
      <c r="E29" s="16">
        <f>SUM(E3:E18,E20,E26)</f>
        <v>0</v>
      </c>
      <c r="F29" s="8" t="e">
        <f t="shared" si="1"/>
        <v>#DIV/0!</v>
      </c>
      <c r="G29" s="9" t="e">
        <f t="shared" si="2"/>
        <v>#DIV/0!</v>
      </c>
      <c r="H29" s="43" t="e">
        <f t="shared" si="3"/>
        <v>#DIV/0!</v>
      </c>
      <c r="I29" s="43" t="e">
        <f t="shared" si="4"/>
        <v>#DIV/0!</v>
      </c>
    </row>
    <row r="30" spans="1:9" ht="14.25">
      <c r="A30" s="16"/>
      <c r="B30" s="17" t="s">
        <v>59</v>
      </c>
      <c r="C30" s="16">
        <f>C29+C28</f>
        <v>0</v>
      </c>
      <c r="D30" s="16">
        <f>D29+D28</f>
        <v>0</v>
      </c>
      <c r="E30" s="16">
        <f>E29+E28</f>
        <v>0</v>
      </c>
      <c r="F30" s="8" t="e">
        <f t="shared" si="1"/>
        <v>#DIV/0!</v>
      </c>
      <c r="G30" s="9" t="e">
        <f t="shared" si="2"/>
        <v>#DIV/0!</v>
      </c>
      <c r="H30" s="43" t="e">
        <f t="shared" si="3"/>
        <v>#DIV/0!</v>
      </c>
      <c r="I30" s="43" t="e">
        <f t="shared" si="4"/>
        <v>#DIV/0!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yrh</cp:lastModifiedBy>
  <cp:lastPrinted>2015-02-09T07:57:15Z</cp:lastPrinted>
  <dcterms:created xsi:type="dcterms:W3CDTF">2013-11-07T04:42:29Z</dcterms:created>
  <dcterms:modified xsi:type="dcterms:W3CDTF">2015-11-16T08:57:48Z</dcterms:modified>
  <cp:category/>
  <cp:version/>
  <cp:contentType/>
  <cp:contentStatus/>
</cp:coreProperties>
</file>