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7635" activeTab="11"/>
  </bookViews>
  <sheets>
    <sheet name="1056" sheetId="1" r:id="rId1"/>
    <sheet name="1156" sheetId="2" r:id="rId2"/>
    <sheet name="1256" sheetId="3" r:id="rId3"/>
    <sheet name="0157" sheetId="4" r:id="rId4"/>
    <sheet name="0257" sheetId="5" r:id="rId5"/>
    <sheet name="0357" sheetId="6" r:id="rId6"/>
    <sheet name="0457" sheetId="7" r:id="rId7"/>
    <sheet name="0557" sheetId="8" r:id="rId8"/>
    <sheet name="0657" sheetId="9" r:id="rId9"/>
    <sheet name="0757" sheetId="10" r:id="rId10"/>
    <sheet name="0857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<sst xmlns="http://schemas.openxmlformats.org/spreadsheetml/2006/main" count="813" uniqueCount="89">
  <si>
    <t>op_visit</t>
  </si>
  <si>
    <t>visit</t>
  </si>
  <si>
    <t>ratio</t>
  </si>
  <si>
    <t>pcucode</t>
  </si>
  <si>
    <t>hosname</t>
  </si>
  <si>
    <t>pcu</t>
  </si>
  <si>
    <t>hos</t>
  </si>
  <si>
    <t>Like "ห้องตรวจกุมารเวช*" Or Like "ห้องตรวจความดัน*" Or Like "ห้องตรวจชั้น 2*" Or Like "ห้องตรวจเด็กดี*" Or Like "ห้องตรวจนรีเวช*" Or Like "ห้องตรวจเบาหวาน" Or Like "ห้องตรวจผิวหนัง*" Or Like "ห้องตรวจฝากครรภ์*" Or Like "ห้องตรวจอายุรกรรม*" Or "ห้องตัดไหม" Or "ห้องทำแผล" Or Like "ห้องวางแผน*" Or "คลินิกนอกเวลา" Or Like "ห้องฉีดยา" Or Like "ทันตกรรม" Or Like "คัดกรองกุมา*" Or Like "คัดกรองนรี*" Or Like "คัดกรองสูติกร*" Or Like "คัดกรองอายุ*"</t>
  </si>
  <si>
    <t>10015</t>
  </si>
  <si>
    <t>ยะลา บ้านยะลา หมู่ที่ 01,สอ.</t>
  </si>
  <si>
    <t>10016</t>
  </si>
  <si>
    <t>บุดี บ้านบุดี หมู่ที่ 01,สอ.</t>
  </si>
  <si>
    <t>10017</t>
  </si>
  <si>
    <t>บุดี บ้านปารามีแต หมู่ที่ 07,สอ.</t>
  </si>
  <si>
    <t>10018</t>
  </si>
  <si>
    <t>ยุโป บ้านยุโป หมู่ที่ 01,สอ.</t>
  </si>
  <si>
    <t>10019</t>
  </si>
  <si>
    <t>ยุโป บ้านทุ่งยามู หมู่ที่ 04,สอ.</t>
  </si>
  <si>
    <t>10020</t>
  </si>
  <si>
    <t>ลิดล บ้านลิดล หมู่ที่ 01,สอ.</t>
  </si>
  <si>
    <t>10021</t>
  </si>
  <si>
    <t>ท่าสาป บ้านท่าสาป หมู่ที่ 01,สอ.</t>
  </si>
  <si>
    <t>10022</t>
  </si>
  <si>
    <t>ลำใหม่ บ้านลำใหม่ หมู่ที่ 01,สอ.</t>
  </si>
  <si>
    <t>10023</t>
  </si>
  <si>
    <t>หน้าถ้ำ บ้านหน้าถ้ำ หมู่ที่ 01,สอ.</t>
  </si>
  <si>
    <t>10024</t>
  </si>
  <si>
    <t>ลำพระยา บ้านทำเนียบ หมู่ที่ 04,สอ.</t>
  </si>
  <si>
    <t>10025</t>
  </si>
  <si>
    <t>เปาะเส้ง บ้านเนียง หมู่ที่ 04,สอ.</t>
  </si>
  <si>
    <t>10026</t>
  </si>
  <si>
    <t>พร่อน บ้านตาสา หมู่ที่ 03,สอ.</t>
  </si>
  <si>
    <t>10027</t>
  </si>
  <si>
    <t>บันนังสาเรง บ้านบันนังบูโย หมู่ที่ 02,สอ.</t>
  </si>
  <si>
    <t>10028</t>
  </si>
  <si>
    <t>สะเตงนอก บ้านตะโละกือบง หมู่ที่ 06,สอ.</t>
  </si>
  <si>
    <t>10029</t>
  </si>
  <si>
    <t>ตาเซะ บ้านวังกระ หมู่ที่ 04,สอ.</t>
  </si>
  <si>
    <t>10030</t>
  </si>
  <si>
    <t>ตาเซะ บ้านทุ่งยอ หมู่ที่ 05,สอ.</t>
  </si>
  <si>
    <t>10684</t>
  </si>
  <si>
    <t>ยะลา,โรงพยาบาล</t>
  </si>
  <si>
    <t>14108</t>
  </si>
  <si>
    <t>สะเตงนอก บ้านบาโงยบาแด หมู่ที่ 03,สอ.</t>
  </si>
  <si>
    <t>15226</t>
  </si>
  <si>
    <t>ศูนย์สุขภาพชุมชนบ้านสะเตง,</t>
  </si>
  <si>
    <t>15227</t>
  </si>
  <si>
    <t>ศูนย์สุขภาพชุมชนตลาดเก่า,</t>
  </si>
  <si>
    <t>24017</t>
  </si>
  <si>
    <t>ศูนย์บริการสาธารณสุข 3 เทศบาลนครยะลา</t>
  </si>
  <si>
    <t>24018</t>
  </si>
  <si>
    <t>ศูนย์บริการสาธารณสุข 4 เทศบาลนครยะลา</t>
  </si>
  <si>
    <t>24705</t>
  </si>
  <si>
    <t>ศูนย์บริการสาธารณสุข 1 เทศบาลนครยะลา</t>
  </si>
  <si>
    <t>77684</t>
  </si>
  <si>
    <t>หน่วยบริการปฐมภูมินิบงบารู</t>
  </si>
  <si>
    <t>99745</t>
  </si>
  <si>
    <t>ศูนย์สุขภาพชุมชนเวชกรรม</t>
  </si>
  <si>
    <t>รวมเขตเทศบาล5pcuไม่รวมPCUเวชกรรมสังคม</t>
  </si>
  <si>
    <t>\</t>
  </si>
  <si>
    <t>รวมสสอ.เมือง</t>
  </si>
  <si>
    <t>รวมอ.เมือง cupyala</t>
  </si>
  <si>
    <t>สัดส่วนเดือน 10 2556</t>
  </si>
  <si>
    <t>สัดส่วนเดือน 11 2556</t>
  </si>
  <si>
    <t>สัดส่วนเดือน 12 2556</t>
  </si>
  <si>
    <t>a</t>
  </si>
  <si>
    <t>b</t>
  </si>
  <si>
    <t>c</t>
  </si>
  <si>
    <t>หมายเหตู</t>
  </si>
  <si>
    <t>ประมวล จาก datacenter</t>
  </si>
  <si>
    <t>เนื่องจากข้อมูลยังนำเข้าไม่หมด</t>
  </si>
  <si>
    <t xml:space="preserve">  ยกเว้นบ้านสะเตงและลำพะยา จากประมวล JHCIS</t>
  </si>
  <si>
    <t>สัดส่วนเดือน 01 2557</t>
  </si>
  <si>
    <t>สัดส่วนเดือน 02 2557</t>
  </si>
  <si>
    <t>สัดส่วนเดือน 03 2557</t>
  </si>
  <si>
    <t>สัดส่วนปี2557</t>
  </si>
  <si>
    <t>สัดส่วนเดือน 04 2557</t>
  </si>
  <si>
    <t>สัดส่วน OP VISIT เดือน 05 2557</t>
  </si>
  <si>
    <t>สัดส่วน OP VISIT เดือน 06 2557</t>
  </si>
  <si>
    <t>สัดส่วน OP VISIT เดือน 07 2557</t>
  </si>
  <si>
    <t>สัดส่วน OP VISIT เดือน 08 2557</t>
  </si>
  <si>
    <t>ในปีงบประมาณ 57 op visit ในเขตเทศบาลจะอยู่ที่ร้อยละ 42</t>
  </si>
  <si>
    <t>ส่วนในเขตรพ.สต.จะอยู่ที่ร้อยละ 62</t>
  </si>
  <si>
    <t>และเมื่อดู opvisit ในศสม.เขตเทศบาลแยกราย</t>
  </si>
  <si>
    <t>สถานบริการ จะเห็นได้ว่า ศสม.ธนวิถีจะมี opvisit</t>
  </si>
  <si>
    <t>สูงกว่าศสม.อื่น อย่างเห็นได้ชัดเจน</t>
  </si>
  <si>
    <t>ส่วนที่มี opvisit ต่ำสุด คือ ศสม.ผังเมือง 4 คือประมาณ ร้อยละ 30</t>
  </si>
  <si>
    <t>ภาพรวมเครือข่ายอยู่ที่ร้อยละ 57</t>
  </si>
  <si>
    <t>จาก กราฟเส้น ทำให้เห็น ว่า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</si>
</sst>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5.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2" borderId="10" xfId="66" applyFont="1" applyFill="1" applyBorder="1" applyAlignment="1">
      <alignment horizontal="center"/>
      <protection/>
    </xf>
    <xf numFmtId="0" fontId="3" fillId="32" borderId="11" xfId="63" applyFont="1" applyFill="1" applyBorder="1" applyAlignment="1">
      <alignment horizontal="center"/>
      <protection/>
    </xf>
    <xf numFmtId="0" fontId="3" fillId="32" borderId="11" xfId="6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3" fillId="0" borderId="11" xfId="63" applyFont="1" applyFill="1" applyBorder="1" applyAlignment="1">
      <alignment wrapText="1"/>
      <protection/>
    </xf>
    <xf numFmtId="0" fontId="3" fillId="0" borderId="11" xfId="64" applyFont="1" applyFill="1" applyBorder="1" applyAlignment="1">
      <alignment horizontal="right" wrapText="1"/>
      <protection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33" borderId="11" xfId="0" applyNumberFormat="1" applyFill="1" applyBorder="1" applyAlignment="1">
      <alignment/>
    </xf>
    <xf numFmtId="0" fontId="3" fillId="34" borderId="12" xfId="65" applyFont="1" applyFill="1" applyBorder="1" applyAlignment="1">
      <alignment wrapText="1"/>
      <protection/>
    </xf>
    <xf numFmtId="0" fontId="3" fillId="34" borderId="11" xfId="64" applyFont="1" applyFill="1" applyBorder="1" applyAlignment="1">
      <alignment horizontal="right" wrapText="1"/>
      <protection/>
    </xf>
    <xf numFmtId="0" fontId="0" fillId="35" borderId="11" xfId="0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63" applyFont="1" applyFill="1" applyBorder="1" applyAlignment="1">
      <alignment horizontal="right" wrapText="1"/>
      <protection/>
    </xf>
    <xf numFmtId="0" fontId="0" fillId="4" borderId="11" xfId="0" applyFill="1" applyBorder="1" applyAlignment="1">
      <alignment/>
    </xf>
    <xf numFmtId="0" fontId="3" fillId="4" borderId="11" xfId="63" applyFont="1" applyFill="1" applyBorder="1" applyAlignment="1">
      <alignment horizontal="right" wrapText="1"/>
      <protection/>
    </xf>
    <xf numFmtId="2" fontId="0" fillId="4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3" fillId="0" borderId="13" xfId="63" applyFont="1" applyFill="1" applyBorder="1" applyAlignment="1">
      <alignment wrapText="1"/>
      <protection/>
    </xf>
    <xf numFmtId="0" fontId="3" fillId="34" borderId="14" xfId="65" applyFont="1" applyFill="1" applyBorder="1" applyAlignment="1">
      <alignment wrapText="1"/>
      <protection/>
    </xf>
    <xf numFmtId="0" fontId="3" fillId="33" borderId="13" xfId="63" applyFont="1" applyFill="1" applyBorder="1" applyAlignment="1">
      <alignment horizontal="right" wrapText="1"/>
      <protection/>
    </xf>
    <xf numFmtId="0" fontId="3" fillId="4" borderId="13" xfId="63" applyFont="1" applyFill="1" applyBorder="1" applyAlignment="1">
      <alignment horizontal="right" wrapText="1"/>
      <protection/>
    </xf>
    <xf numFmtId="2" fontId="6" fillId="35" borderId="11" xfId="0" applyNumberFormat="1" applyFont="1" applyFill="1" applyBorder="1" applyAlignment="1">
      <alignment/>
    </xf>
    <xf numFmtId="0" fontId="3" fillId="32" borderId="15" xfId="6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17" fontId="3" fillId="32" borderId="13" xfId="66" applyNumberFormat="1" applyFont="1" applyFill="1" applyBorder="1" applyAlignment="1">
      <alignment horizontal="center"/>
      <protection/>
    </xf>
    <xf numFmtId="17" fontId="3" fillId="32" borderId="15" xfId="66" applyNumberFormat="1" applyFont="1" applyFill="1" applyBorder="1" applyAlignment="1">
      <alignment horizontal="center"/>
      <protection/>
    </xf>
    <xf numFmtId="17" fontId="3" fillId="32" borderId="11" xfId="66" applyNumberFormat="1" applyFont="1" applyFill="1" applyBorder="1" applyAlignment="1">
      <alignment horizontal="center"/>
      <protection/>
    </xf>
    <xf numFmtId="17" fontId="3" fillId="32" borderId="17" xfId="66" applyNumberFormat="1" applyFont="1" applyFill="1" applyBorder="1" applyAlignment="1">
      <alignment horizontal="center"/>
      <protection/>
    </xf>
    <xf numFmtId="2" fontId="0" fillId="36" borderId="11" xfId="0" applyNumberForma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155" xfId="63"/>
    <cellStyle name="ปกติ_05_56" xfId="64"/>
    <cellStyle name="ปกติ_07_56" xfId="65"/>
    <cellStyle name="ปกติ_Sheet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แนวโน้ม </a:t>
            </a:r>
            <a:r>
              <a:rPr lang="en-US" cap="none" sz="1550" b="1" i="0" u="none" baseline="0">
                <a:solidFill>
                  <a:srgbClr val="000000"/>
                </a:solidFill>
              </a:rPr>
              <a:t>OP visit at </a:t>
            </a:r>
            <a:r>
              <a:rPr lang="en-US" cap="none" sz="1550" b="1" i="0" u="none" baseline="0">
                <a:solidFill>
                  <a:srgbClr val="000000"/>
                </a:solidFill>
              </a:rPr>
              <a:t>รพ.สต./ศสม. ปีงบฯ 57</a:t>
            </a:r>
          </a:p>
        </c:rich>
      </c:tx>
      <c:layout>
        <c:manualLayout>
          <c:xMode val="factor"/>
          <c:yMode val="factor"/>
          <c:x val="0.00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75"/>
          <c:w val="0.71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total!$A$28:$B$28</c:f>
              <c:strCache>
                <c:ptCount val="1"/>
                <c:pt idx="0">
                  <c:v>a รวมเขตเทศบาล5pcuไม่รวมPCUเวชกรรมสังคม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total!$C$28:$W$28</c:f>
              <c:numCache/>
            </c:numRef>
          </c:val>
          <c:smooth val="0"/>
        </c:ser>
        <c:ser>
          <c:idx val="1"/>
          <c:order val="1"/>
          <c:tx>
            <c:strRef>
              <c:f>total!$A$29:$B$29</c:f>
              <c:strCache>
                <c:ptCount val="1"/>
                <c:pt idx="0">
                  <c:v>b รวมสสอ.เมือง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total!$C$29:$W$29</c:f>
              <c:numCache/>
            </c:numRef>
          </c:val>
          <c:smooth val="0"/>
        </c:ser>
        <c:ser>
          <c:idx val="2"/>
          <c:order val="2"/>
          <c:tx>
            <c:strRef>
              <c:f>total!$A$30:$B$30</c:f>
              <c:strCache>
                <c:ptCount val="1"/>
                <c:pt idx="0">
                  <c:v>c รวมอ.เมือง cupyala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total!$C$30:$W$30</c:f>
              <c:numCache/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325"/>
          <c:w val="0.1662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แนวโน้ม </a:t>
            </a:r>
            <a:r>
              <a:rPr lang="en-US" cap="none" sz="1475" b="1" i="0" u="none" baseline="0">
                <a:solidFill>
                  <a:srgbClr val="000000"/>
                </a:solidFill>
              </a:rPr>
              <a:t>OP visit at </a:t>
            </a:r>
            <a:r>
              <a:rPr lang="en-US" cap="none" sz="1475" b="1" i="0" u="none" baseline="0">
                <a:solidFill>
                  <a:srgbClr val="000000"/>
                </a:solidFill>
              </a:rPr>
              <a:t>ศสม. ปีงบฯ 57 เขตเทศบาลนครยะลา</a:t>
            </a:r>
          </a:p>
        </c:rich>
      </c:tx>
      <c:layout>
        <c:manualLayout>
          <c:xMode val="factor"/>
          <c:yMode val="factor"/>
          <c:x val="-0.05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7275"/>
          <c:w val="0.725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total!$A$21:$B$21</c:f>
              <c:strCache>
                <c:ptCount val="1"/>
                <c:pt idx="0">
                  <c:v>15226 ศูนย์สุขภาพชุมชนบ้านสะเตง,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total!$C$21:$W$21</c:f>
              <c:numCache/>
            </c:numRef>
          </c:val>
          <c:smooth val="0"/>
        </c:ser>
        <c:ser>
          <c:idx val="3"/>
          <c:order val="1"/>
          <c:tx>
            <c:strRef>
              <c:f>total!$A$22:$B$22</c:f>
              <c:strCache>
                <c:ptCount val="1"/>
                <c:pt idx="0">
                  <c:v>15227 ศูนย์สุขภาพชุมชนตลาดเก่า,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total!$C$22:$W$22</c:f>
              <c:numCache/>
            </c:numRef>
          </c:val>
          <c:smooth val="0"/>
        </c:ser>
        <c:ser>
          <c:idx val="1"/>
          <c:order val="2"/>
          <c:tx>
            <c:strRef>
              <c:f>total!$A$23:$B$23</c:f>
              <c:strCache>
                <c:ptCount val="1"/>
                <c:pt idx="0">
                  <c:v>24017 ศูนย์บริการสาธารณสุข 3 เทศบาลนครยะลา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total!$C$23:$W$23</c:f>
              <c:numCache/>
            </c:numRef>
          </c:val>
          <c:smooth val="0"/>
        </c:ser>
        <c:ser>
          <c:idx val="4"/>
          <c:order val="3"/>
          <c:tx>
            <c:strRef>
              <c:f>total!$A$24:$B$24</c:f>
              <c:strCache>
                <c:ptCount val="1"/>
                <c:pt idx="0">
                  <c:v>24018 ศูนย์บริการสาธารณสุข 4 เทศบาลนครยะลา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total!$C$24:$W$24</c:f>
              <c:numCache/>
            </c:numRef>
          </c:val>
          <c:smooth val="0"/>
        </c:ser>
        <c:ser>
          <c:idx val="2"/>
          <c:order val="4"/>
          <c:tx>
            <c:strRef>
              <c:f>total!$A$25:$B$25</c:f>
              <c:strCache>
                <c:ptCount val="1"/>
                <c:pt idx="0">
                  <c:v>24705 ศูนย์บริการสาธารณสุข 1 เทศบาลนครยะลา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total!$C$25:$W$25</c:f>
              <c:numCache/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27375"/>
          <c:w val="0.244"/>
          <c:h val="0.4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-0.01525</cdr:y>
    </cdr:from>
    <cdr:to>
      <cdr:x>-0.005</cdr:x>
      <cdr:y>-0.01525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133350</xdr:rowOff>
    </xdr:from>
    <xdr:to>
      <xdr:col>20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95250" y="5943600"/>
        <a:ext cx="8629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57</xdr:row>
      <xdr:rowOff>0</xdr:rowOff>
    </xdr:from>
    <xdr:to>
      <xdr:col>19</xdr:col>
      <xdr:colOff>0</xdr:colOff>
      <xdr:row>75</xdr:row>
      <xdr:rowOff>142875</xdr:rowOff>
    </xdr:to>
    <xdr:graphicFrame>
      <xdr:nvGraphicFramePr>
        <xdr:cNvPr id="2" name="Chart 3"/>
        <xdr:cNvGraphicFramePr/>
      </xdr:nvGraphicFramePr>
      <xdr:xfrm>
        <a:off x="123825" y="10534650"/>
        <a:ext cx="86010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50</xdr:row>
      <xdr:rowOff>38100</xdr:rowOff>
    </xdr:from>
    <xdr:to>
      <xdr:col>1</xdr:col>
      <xdr:colOff>466725</xdr:colOff>
      <xdr:row>51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28650" y="92773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ต.ค.56</a:t>
          </a:r>
        </a:p>
      </xdr:txBody>
    </xdr:sp>
    <xdr:clientData/>
  </xdr:twoCellAnchor>
  <xdr:twoCellAnchor>
    <xdr:from>
      <xdr:col>1</xdr:col>
      <xdr:colOff>542925</xdr:colOff>
      <xdr:row>50</xdr:row>
      <xdr:rowOff>28575</xdr:rowOff>
    </xdr:from>
    <xdr:to>
      <xdr:col>1</xdr:col>
      <xdr:colOff>990600</xdr:colOff>
      <xdr:row>51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152525" y="92678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พ.ย.56</a:t>
          </a:r>
        </a:p>
      </xdr:txBody>
    </xdr:sp>
    <xdr:clientData/>
  </xdr:twoCellAnchor>
  <xdr:twoCellAnchor>
    <xdr:from>
      <xdr:col>1</xdr:col>
      <xdr:colOff>1057275</xdr:colOff>
      <xdr:row>50</xdr:row>
      <xdr:rowOff>38100</xdr:rowOff>
    </xdr:from>
    <xdr:to>
      <xdr:col>1</xdr:col>
      <xdr:colOff>1504950</xdr:colOff>
      <xdr:row>51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666875" y="92773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ธ.ค.56</a:t>
          </a:r>
        </a:p>
      </xdr:txBody>
    </xdr:sp>
    <xdr:clientData/>
  </xdr:twoCellAnchor>
  <xdr:twoCellAnchor>
    <xdr:from>
      <xdr:col>1</xdr:col>
      <xdr:colOff>19050</xdr:colOff>
      <xdr:row>74</xdr:row>
      <xdr:rowOff>85725</xdr:rowOff>
    </xdr:from>
    <xdr:to>
      <xdr:col>1</xdr:col>
      <xdr:colOff>466725</xdr:colOff>
      <xdr:row>75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28650" y="1385887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ต.ค.56</a:t>
          </a:r>
        </a:p>
      </xdr:txBody>
    </xdr:sp>
    <xdr:clientData/>
  </xdr:twoCellAnchor>
  <xdr:twoCellAnchor>
    <xdr:from>
      <xdr:col>1</xdr:col>
      <xdr:colOff>485775</xdr:colOff>
      <xdr:row>74</xdr:row>
      <xdr:rowOff>114300</xdr:rowOff>
    </xdr:from>
    <xdr:to>
      <xdr:col>1</xdr:col>
      <xdr:colOff>933450</xdr:colOff>
      <xdr:row>75</xdr:row>
      <xdr:rowOff>104775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095375" y="138874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พ.ย.56</a:t>
          </a:r>
        </a:p>
      </xdr:txBody>
    </xdr:sp>
    <xdr:clientData/>
  </xdr:twoCellAnchor>
  <xdr:twoCellAnchor>
    <xdr:from>
      <xdr:col>1</xdr:col>
      <xdr:colOff>971550</xdr:colOff>
      <xdr:row>74</xdr:row>
      <xdr:rowOff>104775</xdr:rowOff>
    </xdr:from>
    <xdr:to>
      <xdr:col>1</xdr:col>
      <xdr:colOff>1419225</xdr:colOff>
      <xdr:row>75</xdr:row>
      <xdr:rowOff>85725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1581150" y="138779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ธ.ค.56</a:t>
          </a:r>
        </a:p>
      </xdr:txBody>
    </xdr:sp>
    <xdr:clientData/>
  </xdr:twoCellAnchor>
  <xdr:twoCellAnchor>
    <xdr:from>
      <xdr:col>1</xdr:col>
      <xdr:colOff>1438275</xdr:colOff>
      <xdr:row>74</xdr:row>
      <xdr:rowOff>104775</xdr:rowOff>
    </xdr:from>
    <xdr:to>
      <xdr:col>1</xdr:col>
      <xdr:colOff>1885950</xdr:colOff>
      <xdr:row>75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47875" y="138779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1562100</xdr:colOff>
      <xdr:row>50</xdr:row>
      <xdr:rowOff>57150</xdr:rowOff>
    </xdr:from>
    <xdr:to>
      <xdr:col>1</xdr:col>
      <xdr:colOff>2009775</xdr:colOff>
      <xdr:row>51</xdr:row>
      <xdr:rowOff>47625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2171700" y="929640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2057400</xdr:colOff>
      <xdr:row>50</xdr:row>
      <xdr:rowOff>47625</xdr:rowOff>
    </xdr:from>
    <xdr:to>
      <xdr:col>1</xdr:col>
      <xdr:colOff>2505075</xdr:colOff>
      <xdr:row>51</xdr:row>
      <xdr:rowOff>38100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2667000" y="928687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ก.พ.57</a:t>
          </a:r>
        </a:p>
      </xdr:txBody>
    </xdr:sp>
    <xdr:clientData/>
  </xdr:twoCellAnchor>
  <xdr:twoCellAnchor>
    <xdr:from>
      <xdr:col>1</xdr:col>
      <xdr:colOff>1905000</xdr:colOff>
      <xdr:row>74</xdr:row>
      <xdr:rowOff>104775</xdr:rowOff>
    </xdr:from>
    <xdr:to>
      <xdr:col>1</xdr:col>
      <xdr:colOff>2352675</xdr:colOff>
      <xdr:row>75</xdr:row>
      <xdr:rowOff>85725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14600" y="138779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ก.พ.57</a:t>
          </a:r>
        </a:p>
      </xdr:txBody>
    </xdr:sp>
    <xdr:clientData/>
  </xdr:twoCellAnchor>
  <xdr:twoCellAnchor>
    <xdr:from>
      <xdr:col>1</xdr:col>
      <xdr:colOff>2571750</xdr:colOff>
      <xdr:row>50</xdr:row>
      <xdr:rowOff>47625</xdr:rowOff>
    </xdr:from>
    <xdr:to>
      <xdr:col>2</xdr:col>
      <xdr:colOff>400050</xdr:colOff>
      <xdr:row>51</xdr:row>
      <xdr:rowOff>38100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3181350" y="92868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มี.ค.57</a:t>
          </a:r>
        </a:p>
      </xdr:txBody>
    </xdr:sp>
    <xdr:clientData/>
  </xdr:twoCellAnchor>
  <xdr:twoCellAnchor>
    <xdr:from>
      <xdr:col>1</xdr:col>
      <xdr:colOff>2390775</xdr:colOff>
      <xdr:row>74</xdr:row>
      <xdr:rowOff>114300</xdr:rowOff>
    </xdr:from>
    <xdr:to>
      <xdr:col>2</xdr:col>
      <xdr:colOff>209550</xdr:colOff>
      <xdr:row>75</xdr:row>
      <xdr:rowOff>104775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3000375" y="138874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มี.ค.57</a:t>
          </a:r>
        </a:p>
      </xdr:txBody>
    </xdr:sp>
    <xdr:clientData/>
  </xdr:twoCellAnchor>
  <xdr:twoCellAnchor>
    <xdr:from>
      <xdr:col>2</xdr:col>
      <xdr:colOff>457200</xdr:colOff>
      <xdr:row>50</xdr:row>
      <xdr:rowOff>57150</xdr:rowOff>
    </xdr:from>
    <xdr:to>
      <xdr:col>4</xdr:col>
      <xdr:colOff>304800</xdr:colOff>
      <xdr:row>51</xdr:row>
      <xdr:rowOff>47625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3695700" y="92964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เม.ย.57</a:t>
          </a:r>
        </a:p>
      </xdr:txBody>
    </xdr:sp>
    <xdr:clientData/>
  </xdr:twoCellAnchor>
  <xdr:twoCellAnchor>
    <xdr:from>
      <xdr:col>2</xdr:col>
      <xdr:colOff>247650</xdr:colOff>
      <xdr:row>74</xdr:row>
      <xdr:rowOff>104775</xdr:rowOff>
    </xdr:from>
    <xdr:to>
      <xdr:col>4</xdr:col>
      <xdr:colOff>95250</xdr:colOff>
      <xdr:row>75</xdr:row>
      <xdr:rowOff>85725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3486150" y="13877925"/>
          <a:ext cx="457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เม.ย.57</a:t>
          </a:r>
        </a:p>
      </xdr:txBody>
    </xdr:sp>
    <xdr:clientData/>
  </xdr:twoCellAnchor>
  <xdr:twoCellAnchor>
    <xdr:from>
      <xdr:col>4</xdr:col>
      <xdr:colOff>352425</xdr:colOff>
      <xdr:row>50</xdr:row>
      <xdr:rowOff>47625</xdr:rowOff>
    </xdr:from>
    <xdr:to>
      <xdr:col>6</xdr:col>
      <xdr:colOff>200025</xdr:colOff>
      <xdr:row>51</xdr:row>
      <xdr:rowOff>38100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4200525" y="92868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พ.ค.57</a:t>
          </a:r>
        </a:p>
      </xdr:txBody>
    </xdr:sp>
    <xdr:clientData/>
  </xdr:twoCellAnchor>
  <xdr:twoCellAnchor>
    <xdr:from>
      <xdr:col>4</xdr:col>
      <xdr:colOff>104775</xdr:colOff>
      <xdr:row>74</xdr:row>
      <xdr:rowOff>76200</xdr:rowOff>
    </xdr:from>
    <xdr:to>
      <xdr:col>4</xdr:col>
      <xdr:colOff>561975</xdr:colOff>
      <xdr:row>75</xdr:row>
      <xdr:rowOff>66675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3952875" y="1384935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พ.ค.57</a:t>
          </a:r>
        </a:p>
      </xdr:txBody>
    </xdr:sp>
    <xdr:clientData/>
  </xdr:twoCellAnchor>
  <xdr:twoCellAnchor>
    <xdr:from>
      <xdr:col>6</xdr:col>
      <xdr:colOff>285750</xdr:colOff>
      <xdr:row>50</xdr:row>
      <xdr:rowOff>57150</xdr:rowOff>
    </xdr:from>
    <xdr:to>
      <xdr:col>8</xdr:col>
      <xdr:colOff>133350</xdr:colOff>
      <xdr:row>51</xdr:row>
      <xdr:rowOff>47625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4743450" y="92964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มิ.ย.57</a:t>
          </a:r>
        </a:p>
      </xdr:txBody>
    </xdr:sp>
    <xdr:clientData/>
  </xdr:twoCellAnchor>
  <xdr:twoCellAnchor>
    <xdr:from>
      <xdr:col>4</xdr:col>
      <xdr:colOff>600075</xdr:colOff>
      <xdr:row>74</xdr:row>
      <xdr:rowOff>85725</xdr:rowOff>
    </xdr:from>
    <xdr:to>
      <xdr:col>6</xdr:col>
      <xdr:colOff>447675</xdr:colOff>
      <xdr:row>75</xdr:row>
      <xdr:rowOff>76200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4448175" y="138588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มิ.ย.57</a:t>
          </a:r>
        </a:p>
      </xdr:txBody>
    </xdr:sp>
    <xdr:clientData/>
  </xdr:twoCellAnchor>
  <xdr:twoCellAnchor>
    <xdr:from>
      <xdr:col>8</xdr:col>
      <xdr:colOff>200025</xdr:colOff>
      <xdr:row>50</xdr:row>
      <xdr:rowOff>57150</xdr:rowOff>
    </xdr:from>
    <xdr:to>
      <xdr:col>10</xdr:col>
      <xdr:colOff>47625</xdr:colOff>
      <xdr:row>51</xdr:row>
      <xdr:rowOff>47625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5267325" y="92964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ก.ค.57</a:t>
          </a:r>
        </a:p>
      </xdr:txBody>
    </xdr:sp>
    <xdr:clientData/>
  </xdr:twoCellAnchor>
  <xdr:twoCellAnchor>
    <xdr:from>
      <xdr:col>6</xdr:col>
      <xdr:colOff>495300</xdr:colOff>
      <xdr:row>74</xdr:row>
      <xdr:rowOff>85725</xdr:rowOff>
    </xdr:from>
    <xdr:to>
      <xdr:col>8</xdr:col>
      <xdr:colOff>342900</xdr:colOff>
      <xdr:row>75</xdr:row>
      <xdr:rowOff>76200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4953000" y="138588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ก.ค.57</a:t>
          </a:r>
        </a:p>
      </xdr:txBody>
    </xdr:sp>
    <xdr:clientData/>
  </xdr:twoCellAnchor>
  <xdr:twoCellAnchor>
    <xdr:from>
      <xdr:col>8</xdr:col>
      <xdr:colOff>361950</xdr:colOff>
      <xdr:row>74</xdr:row>
      <xdr:rowOff>85725</xdr:rowOff>
    </xdr:from>
    <xdr:to>
      <xdr:col>10</xdr:col>
      <xdr:colOff>209550</xdr:colOff>
      <xdr:row>75</xdr:row>
      <xdr:rowOff>76200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5429250" y="138588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ส.ค.57</a:t>
          </a:r>
        </a:p>
      </xdr:txBody>
    </xdr:sp>
    <xdr:clientData/>
  </xdr:twoCellAnchor>
  <xdr:twoCellAnchor>
    <xdr:from>
      <xdr:col>10</xdr:col>
      <xdr:colOff>133350</xdr:colOff>
      <xdr:row>50</xdr:row>
      <xdr:rowOff>66675</xdr:rowOff>
    </xdr:from>
    <xdr:to>
      <xdr:col>10</xdr:col>
      <xdr:colOff>590550</xdr:colOff>
      <xdr:row>51</xdr:row>
      <xdr:rowOff>57150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5810250" y="93059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ส.ค.57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26" sqref="K26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52" width="9.00390625" style="0" customWidth="1"/>
    <col min="253" max="253" width="39.421875" style="0" customWidth="1"/>
    <col min="254" max="255" width="9.00390625" style="0" customWidth="1"/>
    <col min="256" max="16384" width="0" style="0" hidden="1" customWidth="1"/>
  </cols>
  <sheetData>
    <row r="1" spans="1:7" ht="14.25">
      <c r="A1" s="1" t="s">
        <v>62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8">
        <v>323</v>
      </c>
      <c r="D3" s="8">
        <v>106</v>
      </c>
      <c r="E3" s="6">
        <f aca="true" t="shared" si="0" ref="E3:E28">SUM(C3:D3)</f>
        <v>429</v>
      </c>
      <c r="F3" s="9">
        <f>C3/E3*100</f>
        <v>75.29137529137529</v>
      </c>
      <c r="G3" s="10">
        <f aca="true" t="shared" si="1" ref="G3:G27">D3/E3*100</f>
        <v>24.708624708624708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8">
        <v>233</v>
      </c>
      <c r="D4" s="8">
        <v>192</v>
      </c>
      <c r="E4" s="6">
        <f t="shared" si="0"/>
        <v>425</v>
      </c>
      <c r="F4" s="11">
        <f aca="true" t="shared" si="2" ref="F4:F27">C4/E4*100</f>
        <v>54.8235294117647</v>
      </c>
      <c r="G4" s="10">
        <f t="shared" si="1"/>
        <v>45.1764705882353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8">
        <v>808</v>
      </c>
      <c r="D5" s="8">
        <v>284</v>
      </c>
      <c r="E5" s="6">
        <f t="shared" si="0"/>
        <v>1092</v>
      </c>
      <c r="F5" s="10">
        <f t="shared" si="2"/>
        <v>73.992673992674</v>
      </c>
      <c r="G5" s="10">
        <f t="shared" si="1"/>
        <v>26.00732600732601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8">
        <v>382</v>
      </c>
      <c r="D6" s="8">
        <v>197</v>
      </c>
      <c r="E6" s="6">
        <f t="shared" si="0"/>
        <v>579</v>
      </c>
      <c r="F6" s="9">
        <f t="shared" si="2"/>
        <v>65.97582037996546</v>
      </c>
      <c r="G6" s="10">
        <f t="shared" si="1"/>
        <v>34.024179620034545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8">
        <v>312</v>
      </c>
      <c r="D7" s="8">
        <v>150</v>
      </c>
      <c r="E7" s="6">
        <f t="shared" si="0"/>
        <v>462</v>
      </c>
      <c r="F7" s="10">
        <f t="shared" si="2"/>
        <v>67.53246753246754</v>
      </c>
      <c r="G7" s="10">
        <f t="shared" si="1"/>
        <v>32.467532467532465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8">
        <v>419</v>
      </c>
      <c r="D8" s="8">
        <v>247</v>
      </c>
      <c r="E8" s="6">
        <f t="shared" si="0"/>
        <v>666</v>
      </c>
      <c r="F8" s="10">
        <f t="shared" si="2"/>
        <v>62.91291291291291</v>
      </c>
      <c r="G8" s="10">
        <f t="shared" si="1"/>
        <v>37.08708708708709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8">
        <v>313</v>
      </c>
      <c r="D9" s="8">
        <v>314</v>
      </c>
      <c r="E9" s="6">
        <f t="shared" si="0"/>
        <v>627</v>
      </c>
      <c r="F9" s="11">
        <f t="shared" si="2"/>
        <v>49.920255183413076</v>
      </c>
      <c r="G9" s="10">
        <f t="shared" si="1"/>
        <v>50.079744816586924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8">
        <v>689</v>
      </c>
      <c r="D10" s="8">
        <v>419</v>
      </c>
      <c r="E10" s="6">
        <f t="shared" si="0"/>
        <v>1108</v>
      </c>
      <c r="F10" s="9">
        <f t="shared" si="2"/>
        <v>62.1841155234657</v>
      </c>
      <c r="G10" s="10">
        <f t="shared" si="1"/>
        <v>37.81588447653429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8">
        <v>246</v>
      </c>
      <c r="D11" s="8">
        <v>194</v>
      </c>
      <c r="E11" s="6">
        <f t="shared" si="0"/>
        <v>440</v>
      </c>
      <c r="F11" s="11">
        <f t="shared" si="2"/>
        <v>55.90909090909091</v>
      </c>
      <c r="G11" s="10">
        <f t="shared" si="1"/>
        <v>44.09090909090909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8">
        <v>443</v>
      </c>
      <c r="D12" s="8">
        <v>279</v>
      </c>
      <c r="E12" s="6">
        <f t="shared" si="0"/>
        <v>722</v>
      </c>
      <c r="F12" s="10">
        <f t="shared" si="2"/>
        <v>61.35734072022161</v>
      </c>
      <c r="G12" s="10">
        <f t="shared" si="1"/>
        <v>38.64265927977839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8">
        <v>257</v>
      </c>
      <c r="D13" s="8">
        <v>169</v>
      </c>
      <c r="E13" s="6">
        <f t="shared" si="0"/>
        <v>426</v>
      </c>
      <c r="F13" s="9">
        <f t="shared" si="2"/>
        <v>60.328638497652584</v>
      </c>
      <c r="G13" s="10">
        <f t="shared" si="1"/>
        <v>39.671361502347416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8">
        <v>494</v>
      </c>
      <c r="D14" s="8">
        <v>387</v>
      </c>
      <c r="E14" s="6">
        <f t="shared" si="0"/>
        <v>881</v>
      </c>
      <c r="F14" s="11">
        <f t="shared" si="2"/>
        <v>56.072644721906926</v>
      </c>
      <c r="G14" s="10">
        <f t="shared" si="1"/>
        <v>43.927355278093074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8">
        <v>325</v>
      </c>
      <c r="D15" s="8">
        <v>292</v>
      </c>
      <c r="E15" s="6">
        <f t="shared" si="0"/>
        <v>617</v>
      </c>
      <c r="F15" s="11">
        <f t="shared" si="2"/>
        <v>52.6742301458671</v>
      </c>
      <c r="G15" s="10">
        <f t="shared" si="1"/>
        <v>47.3257698541329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8">
        <v>560</v>
      </c>
      <c r="D16" s="8">
        <v>753</v>
      </c>
      <c r="E16" s="6">
        <f t="shared" si="0"/>
        <v>1313</v>
      </c>
      <c r="F16" s="11">
        <f t="shared" si="2"/>
        <v>42.65041888804265</v>
      </c>
      <c r="G16" s="9">
        <f t="shared" si="1"/>
        <v>57.34958111195735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8">
        <v>307</v>
      </c>
      <c r="D17" s="8">
        <v>104</v>
      </c>
      <c r="E17" s="6">
        <f t="shared" si="0"/>
        <v>411</v>
      </c>
      <c r="F17" s="10">
        <f t="shared" si="2"/>
        <v>74.69586374695864</v>
      </c>
      <c r="G17" s="10">
        <f t="shared" si="1"/>
        <v>25.304136253041364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8">
        <v>195</v>
      </c>
      <c r="D18" s="8">
        <v>106</v>
      </c>
      <c r="E18" s="6">
        <f t="shared" si="0"/>
        <v>301</v>
      </c>
      <c r="F18" s="9">
        <f t="shared" si="2"/>
        <v>64.78405315614619</v>
      </c>
      <c r="G18" s="10">
        <f t="shared" si="1"/>
        <v>35.21594684385382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8"/>
      <c r="D19" s="8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8">
        <v>373</v>
      </c>
      <c r="D20" s="8">
        <v>585</v>
      </c>
      <c r="E20" s="6">
        <f t="shared" si="0"/>
        <v>958</v>
      </c>
      <c r="F20" s="11">
        <f t="shared" si="2"/>
        <v>38.93528183716075</v>
      </c>
      <c r="G20" s="9">
        <f t="shared" si="1"/>
        <v>61.06471816283925</v>
      </c>
    </row>
    <row r="21" spans="1:7" ht="14.25">
      <c r="A21" s="7" t="s">
        <v>44</v>
      </c>
      <c r="B21" s="7" t="s">
        <v>45</v>
      </c>
      <c r="C21" s="8">
        <v>319</v>
      </c>
      <c r="D21" s="8">
        <v>1038</v>
      </c>
      <c r="E21" s="6">
        <f t="shared" si="0"/>
        <v>1357</v>
      </c>
      <c r="F21" s="11">
        <f t="shared" si="2"/>
        <v>23.50773765659543</v>
      </c>
      <c r="G21" s="9">
        <f t="shared" si="1"/>
        <v>76.49226234340458</v>
      </c>
    </row>
    <row r="22" spans="1:7" ht="14.25">
      <c r="A22" s="7" t="s">
        <v>46</v>
      </c>
      <c r="B22" s="7" t="s">
        <v>47</v>
      </c>
      <c r="C22" s="8">
        <v>445</v>
      </c>
      <c r="D22" s="8">
        <v>747</v>
      </c>
      <c r="E22" s="6">
        <f t="shared" si="0"/>
        <v>1192</v>
      </c>
      <c r="F22" s="11">
        <f t="shared" si="2"/>
        <v>37.332214765100666</v>
      </c>
      <c r="G22" s="9">
        <f t="shared" si="1"/>
        <v>62.667785234899334</v>
      </c>
    </row>
    <row r="23" spans="1:7" ht="14.25">
      <c r="A23" s="7" t="s">
        <v>48</v>
      </c>
      <c r="B23" s="7" t="s">
        <v>49</v>
      </c>
      <c r="C23" s="8">
        <v>332</v>
      </c>
      <c r="D23" s="8">
        <v>490</v>
      </c>
      <c r="E23" s="6">
        <f t="shared" si="0"/>
        <v>822</v>
      </c>
      <c r="F23" s="11">
        <f t="shared" si="2"/>
        <v>40.38929440389295</v>
      </c>
      <c r="G23" s="9">
        <f t="shared" si="1"/>
        <v>59.61070559610706</v>
      </c>
    </row>
    <row r="24" spans="1:7" ht="14.25">
      <c r="A24" s="7" t="s">
        <v>50</v>
      </c>
      <c r="B24" s="7" t="s">
        <v>51</v>
      </c>
      <c r="C24" s="8">
        <v>191</v>
      </c>
      <c r="D24" s="8">
        <v>587</v>
      </c>
      <c r="E24" s="6">
        <f t="shared" si="0"/>
        <v>778</v>
      </c>
      <c r="F24" s="11">
        <f t="shared" si="2"/>
        <v>24.55012853470437</v>
      </c>
      <c r="G24" s="9">
        <f t="shared" si="1"/>
        <v>75.44987146529563</v>
      </c>
    </row>
    <row r="25" spans="1:7" ht="14.25">
      <c r="A25" s="7" t="s">
        <v>52</v>
      </c>
      <c r="B25" s="7" t="s">
        <v>53</v>
      </c>
      <c r="C25" s="8">
        <v>462</v>
      </c>
      <c r="D25" s="8">
        <v>572</v>
      </c>
      <c r="E25" s="6">
        <f t="shared" si="0"/>
        <v>1034</v>
      </c>
      <c r="F25" s="11">
        <f t="shared" si="2"/>
        <v>44.680851063829785</v>
      </c>
      <c r="G25" s="9">
        <f t="shared" si="1"/>
        <v>55.319148936170215</v>
      </c>
    </row>
    <row r="26" spans="1:7" ht="14.25">
      <c r="A26" s="12" t="s">
        <v>54</v>
      </c>
      <c r="B26" s="12" t="s">
        <v>55</v>
      </c>
      <c r="C26" s="13">
        <v>277</v>
      </c>
      <c r="D26" s="13">
        <v>311</v>
      </c>
      <c r="E26" s="14">
        <f t="shared" si="0"/>
        <v>588</v>
      </c>
      <c r="F26" s="11">
        <f t="shared" si="2"/>
        <v>47.10884353741497</v>
      </c>
      <c r="G26" s="15">
        <f t="shared" si="1"/>
        <v>52.89115646258503</v>
      </c>
    </row>
    <row r="27" spans="1:7" ht="14.25">
      <c r="A27" s="12" t="s">
        <v>56</v>
      </c>
      <c r="B27" s="12" t="s">
        <v>57</v>
      </c>
      <c r="C27" s="13">
        <v>21</v>
      </c>
      <c r="D27" s="13">
        <v>478</v>
      </c>
      <c r="E27" s="14">
        <f t="shared" si="0"/>
        <v>499</v>
      </c>
      <c r="F27" s="11">
        <f t="shared" si="2"/>
        <v>4.208416833667335</v>
      </c>
      <c r="G27" s="15">
        <f t="shared" si="1"/>
        <v>95.79158316633266</v>
      </c>
    </row>
    <row r="28" spans="1:9" ht="14.25">
      <c r="A28" s="16"/>
      <c r="B28" s="17" t="s">
        <v>58</v>
      </c>
      <c r="C28" s="16">
        <f>SUM(C21:C25)</f>
        <v>1749</v>
      </c>
      <c r="D28" s="16">
        <f>SUM(D21:D25)</f>
        <v>3434</v>
      </c>
      <c r="E28" s="16">
        <f t="shared" si="0"/>
        <v>5183</v>
      </c>
      <c r="F28" s="11">
        <f>C28/E28*100</f>
        <v>33.74493536561837</v>
      </c>
      <c r="G28" s="11">
        <f>D28/E28*100</f>
        <v>66.25506463438164</v>
      </c>
      <c r="I28" t="s">
        <v>59</v>
      </c>
    </row>
    <row r="29" spans="1:7" ht="14.25">
      <c r="A29" s="18"/>
      <c r="B29" s="19" t="s">
        <v>60</v>
      </c>
      <c r="C29" s="18">
        <f>SUM(C3:C18,C20,C26)</f>
        <v>6956</v>
      </c>
      <c r="D29" s="18">
        <f>SUM(D3:D18,D20,D26)</f>
        <v>5089</v>
      </c>
      <c r="E29" s="18">
        <f>SUM(E3:E18,E20,E26)</f>
        <v>12045</v>
      </c>
      <c r="F29" s="20">
        <f>C29/E29*100</f>
        <v>57.75010377750104</v>
      </c>
      <c r="G29" s="20">
        <f>D29/E29*100</f>
        <v>42.24989622249896</v>
      </c>
    </row>
    <row r="30" spans="1:7" ht="14.25">
      <c r="A30" s="18"/>
      <c r="B30" s="19" t="s">
        <v>61</v>
      </c>
      <c r="C30" s="18">
        <f>C29+C28</f>
        <v>8705</v>
      </c>
      <c r="D30" s="18">
        <f>D29+D28</f>
        <v>8523</v>
      </c>
      <c r="E30" s="18">
        <f>E29+E28</f>
        <v>17228</v>
      </c>
      <c r="F30" s="20">
        <f>C30/E30*100</f>
        <v>50.52820989087532</v>
      </c>
      <c r="G30" s="20">
        <f>D30/E30*100</f>
        <v>49.47179010912468</v>
      </c>
    </row>
  </sheetData>
  <sheetProtection/>
  <mergeCells count="1">
    <mergeCell ref="H2:K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1" sqref="D31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210" width="9.00390625" style="0" customWidth="1"/>
    <col min="211" max="211" width="39.421875" style="0" customWidth="1"/>
    <col min="212" max="213" width="9.00390625" style="0" customWidth="1"/>
    <col min="214" max="16384" width="0" style="0" hidden="1" customWidth="1"/>
  </cols>
  <sheetData>
    <row r="1" spans="1:7" ht="14.25">
      <c r="A1" s="1" t="s">
        <v>79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349</v>
      </c>
      <c r="D3" s="22">
        <v>128</v>
      </c>
      <c r="E3" s="6">
        <f aca="true" t="shared" si="0" ref="E3:E28">SUM(C3:D3)</f>
        <v>477</v>
      </c>
      <c r="F3" s="9">
        <f>C3/E3*100</f>
        <v>73.16561844863732</v>
      </c>
      <c r="G3" s="10">
        <f aca="true" t="shared" si="1" ref="G3:G27">D3/E3*100</f>
        <v>26.834381551362686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489</v>
      </c>
      <c r="D4" s="22">
        <v>209</v>
      </c>
      <c r="E4" s="6">
        <f t="shared" si="0"/>
        <v>698</v>
      </c>
      <c r="F4" s="9">
        <f aca="true" t="shared" si="2" ref="F4:F27">C4/E4*100</f>
        <v>70.05730659025788</v>
      </c>
      <c r="G4" s="10">
        <f t="shared" si="1"/>
        <v>29.942693409742123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794</v>
      </c>
      <c r="D5" s="22">
        <v>319</v>
      </c>
      <c r="E5" s="6">
        <f t="shared" si="0"/>
        <v>1113</v>
      </c>
      <c r="F5" s="9">
        <f t="shared" si="2"/>
        <v>71.33872416891285</v>
      </c>
      <c r="G5" s="10">
        <f t="shared" si="1"/>
        <v>28.661275831087153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609</v>
      </c>
      <c r="D6" s="22">
        <v>164</v>
      </c>
      <c r="E6" s="6">
        <f t="shared" si="0"/>
        <v>773</v>
      </c>
      <c r="F6" s="9">
        <f t="shared" si="2"/>
        <v>78.78395860284606</v>
      </c>
      <c r="G6" s="10">
        <f t="shared" si="1"/>
        <v>21.216041397153944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386</v>
      </c>
      <c r="D7" s="22">
        <v>96</v>
      </c>
      <c r="E7" s="6">
        <f t="shared" si="0"/>
        <v>482</v>
      </c>
      <c r="F7" s="9">
        <f t="shared" si="2"/>
        <v>80.08298755186722</v>
      </c>
      <c r="G7" s="10">
        <f t="shared" si="1"/>
        <v>19.91701244813278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521</v>
      </c>
      <c r="D8" s="22">
        <v>207</v>
      </c>
      <c r="E8" s="6">
        <f t="shared" si="0"/>
        <v>728</v>
      </c>
      <c r="F8" s="9">
        <f t="shared" si="2"/>
        <v>71.56593406593407</v>
      </c>
      <c r="G8" s="10">
        <f t="shared" si="1"/>
        <v>28.434065934065934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485</v>
      </c>
      <c r="D9" s="22">
        <v>346</v>
      </c>
      <c r="E9" s="6">
        <f t="shared" si="0"/>
        <v>831</v>
      </c>
      <c r="F9" s="11">
        <f t="shared" si="2"/>
        <v>58.36341756919374</v>
      </c>
      <c r="G9" s="10">
        <f t="shared" si="1"/>
        <v>41.63658243080626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696</v>
      </c>
      <c r="D10" s="22">
        <v>282</v>
      </c>
      <c r="E10" s="6">
        <f t="shared" si="0"/>
        <v>978</v>
      </c>
      <c r="F10" s="9">
        <f t="shared" si="2"/>
        <v>71.16564417177914</v>
      </c>
      <c r="G10" s="10">
        <f t="shared" si="1"/>
        <v>28.834355828220858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349</v>
      </c>
      <c r="D11" s="22">
        <v>143</v>
      </c>
      <c r="E11" s="6">
        <f t="shared" si="0"/>
        <v>492</v>
      </c>
      <c r="F11" s="9">
        <f t="shared" si="2"/>
        <v>70.9349593495935</v>
      </c>
      <c r="G11" s="10">
        <f t="shared" si="1"/>
        <v>29.065040650406505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471</v>
      </c>
      <c r="D12" s="22">
        <v>297</v>
      </c>
      <c r="E12" s="6">
        <f t="shared" si="0"/>
        <v>768</v>
      </c>
      <c r="F12" s="10">
        <f t="shared" si="2"/>
        <v>61.328125</v>
      </c>
      <c r="G12" s="10">
        <f t="shared" si="1"/>
        <v>38.671875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346</v>
      </c>
      <c r="D13" s="22">
        <v>141</v>
      </c>
      <c r="E13" s="6">
        <f t="shared" si="0"/>
        <v>487</v>
      </c>
      <c r="F13" s="9">
        <f t="shared" si="2"/>
        <v>71.04722792607802</v>
      </c>
      <c r="G13" s="10">
        <f t="shared" si="1"/>
        <v>28.952772073921974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637</v>
      </c>
      <c r="D14" s="22">
        <v>227</v>
      </c>
      <c r="E14" s="6">
        <f t="shared" si="0"/>
        <v>864</v>
      </c>
      <c r="F14" s="9">
        <f t="shared" si="2"/>
        <v>73.72685185185185</v>
      </c>
      <c r="G14" s="10">
        <f t="shared" si="1"/>
        <v>26.273148148148145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477</v>
      </c>
      <c r="D15" s="22">
        <v>260</v>
      </c>
      <c r="E15" s="6">
        <f t="shared" si="0"/>
        <v>737</v>
      </c>
      <c r="F15" s="9">
        <f t="shared" si="2"/>
        <v>64.72184531886025</v>
      </c>
      <c r="G15" s="10">
        <f t="shared" si="1"/>
        <v>35.27815468113975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732</v>
      </c>
      <c r="D16" s="22">
        <v>914</v>
      </c>
      <c r="E16" s="6">
        <f t="shared" si="0"/>
        <v>1646</v>
      </c>
      <c r="F16" s="11">
        <f t="shared" si="2"/>
        <v>44.471445929526126</v>
      </c>
      <c r="G16" s="9">
        <f t="shared" si="1"/>
        <v>55.52855407047388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544</v>
      </c>
      <c r="D17" s="22">
        <v>89</v>
      </c>
      <c r="E17" s="6">
        <f t="shared" si="0"/>
        <v>633</v>
      </c>
      <c r="F17" s="10">
        <f t="shared" si="2"/>
        <v>85.93996840442338</v>
      </c>
      <c r="G17" s="10">
        <f t="shared" si="1"/>
        <v>14.06003159557662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234</v>
      </c>
      <c r="D18" s="22">
        <v>128</v>
      </c>
      <c r="E18" s="6">
        <f t="shared" si="0"/>
        <v>362</v>
      </c>
      <c r="F18" s="9">
        <f t="shared" si="2"/>
        <v>64.64088397790056</v>
      </c>
      <c r="G18" s="10">
        <f t="shared" si="1"/>
        <v>35.35911602209944</v>
      </c>
      <c r="H18" s="30"/>
      <c r="I18" s="31"/>
      <c r="J18" s="31"/>
      <c r="K18" s="31"/>
    </row>
    <row r="19" spans="1:11" ht="14.25" customHeight="1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491</v>
      </c>
      <c r="D20" s="22">
        <v>600</v>
      </c>
      <c r="E20" s="6">
        <f t="shared" si="0"/>
        <v>1091</v>
      </c>
      <c r="F20" s="11">
        <f t="shared" si="2"/>
        <v>45.004582951420716</v>
      </c>
      <c r="G20" s="9">
        <f t="shared" si="1"/>
        <v>54.995417048579284</v>
      </c>
    </row>
    <row r="21" spans="1:7" ht="14.25">
      <c r="A21" s="7" t="s">
        <v>44</v>
      </c>
      <c r="B21" s="7" t="s">
        <v>45</v>
      </c>
      <c r="C21" s="21">
        <v>389</v>
      </c>
      <c r="D21" s="22">
        <v>886</v>
      </c>
      <c r="E21" s="6">
        <f t="shared" si="0"/>
        <v>1275</v>
      </c>
      <c r="F21" s="11">
        <f t="shared" si="2"/>
        <v>30.50980392156863</v>
      </c>
      <c r="G21" s="9">
        <f t="shared" si="1"/>
        <v>69.49019607843138</v>
      </c>
    </row>
    <row r="22" spans="1:7" ht="14.25">
      <c r="A22" s="7" t="s">
        <v>46</v>
      </c>
      <c r="B22" s="7" t="s">
        <v>47</v>
      </c>
      <c r="C22" s="21">
        <v>480</v>
      </c>
      <c r="D22" s="22">
        <v>676</v>
      </c>
      <c r="E22" s="6">
        <f t="shared" si="0"/>
        <v>1156</v>
      </c>
      <c r="F22" s="11">
        <f t="shared" si="2"/>
        <v>41.522491349480966</v>
      </c>
      <c r="G22" s="9">
        <f t="shared" si="1"/>
        <v>58.47750865051903</v>
      </c>
    </row>
    <row r="23" spans="1:7" ht="14.25">
      <c r="A23" s="7" t="s">
        <v>48</v>
      </c>
      <c r="B23" s="7" t="s">
        <v>49</v>
      </c>
      <c r="C23" s="21">
        <v>486</v>
      </c>
      <c r="D23" s="22">
        <v>459</v>
      </c>
      <c r="E23" s="6">
        <f t="shared" si="0"/>
        <v>945</v>
      </c>
      <c r="F23" s="11">
        <f t="shared" si="2"/>
        <v>51.42857142857142</v>
      </c>
      <c r="G23" s="9">
        <f t="shared" si="1"/>
        <v>48.57142857142857</v>
      </c>
    </row>
    <row r="24" spans="1:7" ht="14.25">
      <c r="A24" s="7" t="s">
        <v>50</v>
      </c>
      <c r="B24" s="7" t="s">
        <v>51</v>
      </c>
      <c r="C24" s="21">
        <v>167</v>
      </c>
      <c r="D24" s="22">
        <v>538</v>
      </c>
      <c r="E24" s="6">
        <f t="shared" si="0"/>
        <v>705</v>
      </c>
      <c r="F24" s="11">
        <f t="shared" si="2"/>
        <v>23.68794326241135</v>
      </c>
      <c r="G24" s="9">
        <f t="shared" si="1"/>
        <v>76.31205673758865</v>
      </c>
    </row>
    <row r="25" spans="1:7" ht="14.25">
      <c r="A25" s="7" t="s">
        <v>52</v>
      </c>
      <c r="B25" s="7" t="s">
        <v>53</v>
      </c>
      <c r="C25" s="21">
        <v>404</v>
      </c>
      <c r="D25" s="22">
        <v>487</v>
      </c>
      <c r="E25" s="6">
        <f t="shared" si="0"/>
        <v>891</v>
      </c>
      <c r="F25" s="11">
        <f t="shared" si="2"/>
        <v>45.34231200897867</v>
      </c>
      <c r="G25" s="9">
        <f t="shared" si="1"/>
        <v>54.65768799102132</v>
      </c>
    </row>
    <row r="26" spans="1:7" ht="14.25">
      <c r="A26" s="12" t="s">
        <v>54</v>
      </c>
      <c r="B26" s="12" t="s">
        <v>55</v>
      </c>
      <c r="C26" s="21">
        <v>436</v>
      </c>
      <c r="D26" s="22">
        <v>359</v>
      </c>
      <c r="E26" s="14">
        <f t="shared" si="0"/>
        <v>795</v>
      </c>
      <c r="F26" s="11">
        <f t="shared" si="2"/>
        <v>54.84276729559748</v>
      </c>
      <c r="G26" s="9">
        <f t="shared" si="1"/>
        <v>45.15723270440252</v>
      </c>
    </row>
    <row r="27" spans="1:7" ht="14.25">
      <c r="A27" s="12" t="s">
        <v>56</v>
      </c>
      <c r="B27" s="12" t="s">
        <v>57</v>
      </c>
      <c r="C27" s="21"/>
      <c r="D27" s="22">
        <v>489</v>
      </c>
      <c r="E27" s="14">
        <f t="shared" si="0"/>
        <v>489</v>
      </c>
      <c r="F27" s="11">
        <f t="shared" si="2"/>
        <v>0</v>
      </c>
      <c r="G27" s="15">
        <f t="shared" si="1"/>
        <v>100</v>
      </c>
    </row>
    <row r="28" spans="1:7" ht="14.25">
      <c r="A28" s="16"/>
      <c r="B28" s="17" t="s">
        <v>58</v>
      </c>
      <c r="C28" s="16">
        <f>SUM(C21:C25)</f>
        <v>1926</v>
      </c>
      <c r="D28" s="16">
        <f>SUM(D21:D25)</f>
        <v>3046</v>
      </c>
      <c r="E28" s="16">
        <f t="shared" si="0"/>
        <v>4972</v>
      </c>
      <c r="F28" s="11">
        <f>C28/E28*100</f>
        <v>38.736926790024135</v>
      </c>
      <c r="G28" s="11">
        <f>D28/E28*100</f>
        <v>61.26307320997586</v>
      </c>
    </row>
    <row r="29" spans="1:7" ht="14.25">
      <c r="A29" s="18"/>
      <c r="B29" s="19" t="s">
        <v>60</v>
      </c>
      <c r="C29" s="18">
        <f>SUM(C3:C18,C20,C26)</f>
        <v>9046</v>
      </c>
      <c r="D29" s="18">
        <f>SUM(D3:D18,D20,D26)</f>
        <v>4909</v>
      </c>
      <c r="E29" s="18">
        <f>SUM(E3:E18,E20,E26)</f>
        <v>13955</v>
      </c>
      <c r="F29" s="20">
        <f>C29/E29*100</f>
        <v>64.82264421354354</v>
      </c>
      <c r="G29" s="20">
        <f>D29/E29*100</f>
        <v>35.17735578645647</v>
      </c>
    </row>
    <row r="30" spans="1:7" ht="14.25">
      <c r="A30" s="18"/>
      <c r="B30" s="19" t="s">
        <v>61</v>
      </c>
      <c r="C30" s="18">
        <f>C29+C28</f>
        <v>10972</v>
      </c>
      <c r="D30" s="18">
        <f>D29+D28</f>
        <v>7955</v>
      </c>
      <c r="E30" s="18">
        <f>E29+E28</f>
        <v>18927</v>
      </c>
      <c r="F30" s="20">
        <f>C30/E30*100</f>
        <v>57.97009563058065</v>
      </c>
      <c r="G30" s="20">
        <f>D30/E30*100</f>
        <v>42.02990436941935</v>
      </c>
    </row>
  </sheetData>
  <sheetProtection/>
  <mergeCells count="1">
    <mergeCell ref="H2:K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23" sqref="D23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206" width="9.00390625" style="0" customWidth="1"/>
    <col min="207" max="207" width="39.421875" style="0" customWidth="1"/>
    <col min="208" max="209" width="9.00390625" style="0" customWidth="1"/>
    <col min="210" max="16384" width="0" style="0" hidden="1" customWidth="1"/>
  </cols>
  <sheetData>
    <row r="1" spans="1:7" ht="14.25">
      <c r="A1" s="1" t="s">
        <v>80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303</v>
      </c>
      <c r="D3" s="22">
        <v>129</v>
      </c>
      <c r="E3" s="6">
        <f aca="true" t="shared" si="0" ref="E3:E28">SUM(C3:D3)</f>
        <v>432</v>
      </c>
      <c r="F3" s="9">
        <f>C3/E3*100</f>
        <v>70.13888888888889</v>
      </c>
      <c r="G3" s="10">
        <f aca="true" t="shared" si="1" ref="G3:G27">D3/E3*100</f>
        <v>29.86111111111111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369</v>
      </c>
      <c r="D4" s="22">
        <v>227</v>
      </c>
      <c r="E4" s="6">
        <f t="shared" si="0"/>
        <v>596</v>
      </c>
      <c r="F4" s="9">
        <f aca="true" t="shared" si="2" ref="F4:F27">C4/E4*100</f>
        <v>61.91275167785235</v>
      </c>
      <c r="G4" s="10">
        <f t="shared" si="1"/>
        <v>38.08724832214765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628</v>
      </c>
      <c r="D5" s="22">
        <v>292</v>
      </c>
      <c r="E5" s="6">
        <f t="shared" si="0"/>
        <v>920</v>
      </c>
      <c r="F5" s="9">
        <f t="shared" si="2"/>
        <v>68.26086956521739</v>
      </c>
      <c r="G5" s="10">
        <f t="shared" si="1"/>
        <v>31.73913043478261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622</v>
      </c>
      <c r="D6" s="22">
        <v>215</v>
      </c>
      <c r="E6" s="6">
        <f t="shared" si="0"/>
        <v>837</v>
      </c>
      <c r="F6" s="9">
        <f t="shared" si="2"/>
        <v>74.31302270011948</v>
      </c>
      <c r="G6" s="10">
        <f t="shared" si="1"/>
        <v>25.686977299880525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338</v>
      </c>
      <c r="D7" s="22">
        <v>137</v>
      </c>
      <c r="E7" s="6">
        <f t="shared" si="0"/>
        <v>475</v>
      </c>
      <c r="F7" s="9">
        <f t="shared" si="2"/>
        <v>71.15789473684211</v>
      </c>
      <c r="G7" s="10">
        <f t="shared" si="1"/>
        <v>28.842105263157897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396</v>
      </c>
      <c r="D8" s="22">
        <v>189</v>
      </c>
      <c r="E8" s="6">
        <f t="shared" si="0"/>
        <v>585</v>
      </c>
      <c r="F8" s="9">
        <f t="shared" si="2"/>
        <v>67.6923076923077</v>
      </c>
      <c r="G8" s="10">
        <f t="shared" si="1"/>
        <v>32.30769230769231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568</v>
      </c>
      <c r="D9" s="22">
        <v>375</v>
      </c>
      <c r="E9" s="6">
        <f t="shared" si="0"/>
        <v>943</v>
      </c>
      <c r="F9" s="9">
        <f t="shared" si="2"/>
        <v>60.23329798515377</v>
      </c>
      <c r="G9" s="10">
        <f t="shared" si="1"/>
        <v>39.76670201484623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679</v>
      </c>
      <c r="D10" s="22">
        <v>278</v>
      </c>
      <c r="E10" s="6">
        <f t="shared" si="0"/>
        <v>957</v>
      </c>
      <c r="F10" s="9">
        <f t="shared" si="2"/>
        <v>70.9508881922675</v>
      </c>
      <c r="G10" s="10">
        <f t="shared" si="1"/>
        <v>29.049111807732498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320</v>
      </c>
      <c r="D11" s="22">
        <v>173</v>
      </c>
      <c r="E11" s="6">
        <f t="shared" si="0"/>
        <v>493</v>
      </c>
      <c r="F11" s="9">
        <f t="shared" si="2"/>
        <v>64.90872210953347</v>
      </c>
      <c r="G11" s="10">
        <f t="shared" si="1"/>
        <v>35.09127789046653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510</v>
      </c>
      <c r="D12" s="22">
        <v>289</v>
      </c>
      <c r="E12" s="6">
        <f t="shared" si="0"/>
        <v>799</v>
      </c>
      <c r="F12" s="10">
        <f t="shared" si="2"/>
        <v>63.829787234042556</v>
      </c>
      <c r="G12" s="10">
        <f t="shared" si="1"/>
        <v>36.17021276595745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381</v>
      </c>
      <c r="D13" s="22">
        <v>156</v>
      </c>
      <c r="E13" s="6">
        <f t="shared" si="0"/>
        <v>537</v>
      </c>
      <c r="F13" s="9">
        <f t="shared" si="2"/>
        <v>70.94972067039106</v>
      </c>
      <c r="G13" s="10">
        <f t="shared" si="1"/>
        <v>29.05027932960894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600</v>
      </c>
      <c r="D14" s="22">
        <v>226</v>
      </c>
      <c r="E14" s="6">
        <f t="shared" si="0"/>
        <v>826</v>
      </c>
      <c r="F14" s="9">
        <f t="shared" si="2"/>
        <v>72.63922518159806</v>
      </c>
      <c r="G14" s="10">
        <f t="shared" si="1"/>
        <v>27.36077481840194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425</v>
      </c>
      <c r="D15" s="22">
        <v>279</v>
      </c>
      <c r="E15" s="6">
        <f t="shared" si="0"/>
        <v>704</v>
      </c>
      <c r="F15" s="9">
        <f t="shared" si="2"/>
        <v>60.36931818181818</v>
      </c>
      <c r="G15" s="10">
        <f t="shared" si="1"/>
        <v>39.63068181818182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792</v>
      </c>
      <c r="D16" s="22">
        <v>885</v>
      </c>
      <c r="E16" s="6">
        <f t="shared" si="0"/>
        <v>1677</v>
      </c>
      <c r="F16" s="36">
        <f t="shared" si="2"/>
        <v>47.227191413237925</v>
      </c>
      <c r="G16" s="9">
        <f t="shared" si="1"/>
        <v>52.772808586762075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263</v>
      </c>
      <c r="D17" s="22">
        <v>87</v>
      </c>
      <c r="E17" s="6">
        <f t="shared" si="0"/>
        <v>350</v>
      </c>
      <c r="F17" s="10">
        <f t="shared" si="2"/>
        <v>75.14285714285714</v>
      </c>
      <c r="G17" s="10">
        <f t="shared" si="1"/>
        <v>24.857142857142858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221</v>
      </c>
      <c r="D18" s="22">
        <v>138</v>
      </c>
      <c r="E18" s="6">
        <f t="shared" si="0"/>
        <v>359</v>
      </c>
      <c r="F18" s="9">
        <f t="shared" si="2"/>
        <v>61.55988857938719</v>
      </c>
      <c r="G18" s="10">
        <f t="shared" si="1"/>
        <v>38.440111420612816</v>
      </c>
      <c r="H18" s="30"/>
      <c r="I18" s="31"/>
      <c r="J18" s="31"/>
      <c r="K18" s="31"/>
    </row>
    <row r="19" spans="1:11" ht="14.25" customHeight="1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528</v>
      </c>
      <c r="D20" s="22">
        <v>539</v>
      </c>
      <c r="E20" s="6">
        <f t="shared" si="0"/>
        <v>1067</v>
      </c>
      <c r="F20" s="11">
        <f t="shared" si="2"/>
        <v>49.48453608247423</v>
      </c>
      <c r="G20" s="9">
        <f t="shared" si="1"/>
        <v>50.51546391752577</v>
      </c>
    </row>
    <row r="21" spans="1:7" ht="14.25">
      <c r="A21" s="7" t="s">
        <v>44</v>
      </c>
      <c r="B21" s="7" t="s">
        <v>45</v>
      </c>
      <c r="C21" s="21">
        <v>375</v>
      </c>
      <c r="D21" s="22">
        <v>805</v>
      </c>
      <c r="E21" s="6">
        <f t="shared" si="0"/>
        <v>1180</v>
      </c>
      <c r="F21" s="11">
        <f t="shared" si="2"/>
        <v>31.779661016949152</v>
      </c>
      <c r="G21" s="9">
        <f t="shared" si="1"/>
        <v>68.22033898305084</v>
      </c>
    </row>
    <row r="22" spans="1:7" ht="14.25">
      <c r="A22" s="7" t="s">
        <v>46</v>
      </c>
      <c r="B22" s="7" t="s">
        <v>47</v>
      </c>
      <c r="C22" s="21">
        <v>463</v>
      </c>
      <c r="D22" s="22">
        <v>671</v>
      </c>
      <c r="E22" s="6">
        <f t="shared" si="0"/>
        <v>1134</v>
      </c>
      <c r="F22" s="11">
        <f t="shared" si="2"/>
        <v>40.82892416225749</v>
      </c>
      <c r="G22" s="9">
        <f t="shared" si="1"/>
        <v>59.17107583774251</v>
      </c>
    </row>
    <row r="23" spans="1:7" ht="14.25">
      <c r="A23" s="7" t="s">
        <v>48</v>
      </c>
      <c r="B23" s="7" t="s">
        <v>49</v>
      </c>
      <c r="C23" s="21">
        <v>648</v>
      </c>
      <c r="D23" s="22">
        <v>381</v>
      </c>
      <c r="E23" s="6">
        <f t="shared" si="0"/>
        <v>1029</v>
      </c>
      <c r="F23" s="9">
        <f t="shared" si="2"/>
        <v>62.973760932944614</v>
      </c>
      <c r="G23" s="9">
        <f t="shared" si="1"/>
        <v>37.02623906705539</v>
      </c>
    </row>
    <row r="24" spans="1:7" ht="14.25">
      <c r="A24" s="7" t="s">
        <v>50</v>
      </c>
      <c r="B24" s="7" t="s">
        <v>51</v>
      </c>
      <c r="C24" s="21">
        <v>241</v>
      </c>
      <c r="D24" s="22">
        <v>570</v>
      </c>
      <c r="E24" s="6">
        <f t="shared" si="0"/>
        <v>811</v>
      </c>
      <c r="F24" s="11">
        <f t="shared" si="2"/>
        <v>29.716399506781748</v>
      </c>
      <c r="G24" s="9">
        <f t="shared" si="1"/>
        <v>70.28360049321824</v>
      </c>
    </row>
    <row r="25" spans="1:7" ht="14.25">
      <c r="A25" s="7" t="s">
        <v>52</v>
      </c>
      <c r="B25" s="7" t="s">
        <v>53</v>
      </c>
      <c r="C25" s="21">
        <v>390</v>
      </c>
      <c r="D25" s="22">
        <v>484</v>
      </c>
      <c r="E25" s="6">
        <f t="shared" si="0"/>
        <v>874</v>
      </c>
      <c r="F25" s="11">
        <f t="shared" si="2"/>
        <v>44.62242562929062</v>
      </c>
      <c r="G25" s="9">
        <f t="shared" si="1"/>
        <v>55.37757437070938</v>
      </c>
    </row>
    <row r="26" spans="1:7" ht="14.25">
      <c r="A26" s="12" t="s">
        <v>54</v>
      </c>
      <c r="B26" s="12" t="s">
        <v>55</v>
      </c>
      <c r="C26" s="21">
        <v>452</v>
      </c>
      <c r="D26" s="22">
        <v>366</v>
      </c>
      <c r="E26" s="14">
        <f t="shared" si="0"/>
        <v>818</v>
      </c>
      <c r="F26" s="11">
        <f t="shared" si="2"/>
        <v>55.256723716381416</v>
      </c>
      <c r="G26" s="9">
        <f t="shared" si="1"/>
        <v>44.743276283618584</v>
      </c>
    </row>
    <row r="27" spans="1:7" ht="14.25">
      <c r="A27" s="12" t="s">
        <v>56</v>
      </c>
      <c r="B27" s="12" t="s">
        <v>57</v>
      </c>
      <c r="C27" s="21"/>
      <c r="D27" s="22">
        <v>432</v>
      </c>
      <c r="E27" s="14">
        <f t="shared" si="0"/>
        <v>432</v>
      </c>
      <c r="F27" s="11">
        <f t="shared" si="2"/>
        <v>0</v>
      </c>
      <c r="G27" s="15">
        <f t="shared" si="1"/>
        <v>100</v>
      </c>
    </row>
    <row r="28" spans="1:7" ht="14.25">
      <c r="A28" s="16"/>
      <c r="B28" s="17" t="s">
        <v>58</v>
      </c>
      <c r="C28" s="16">
        <f>SUM(C21:C25)</f>
        <v>2117</v>
      </c>
      <c r="D28" s="16">
        <f>SUM(D21:D25)</f>
        <v>2911</v>
      </c>
      <c r="E28" s="16">
        <f t="shared" si="0"/>
        <v>5028</v>
      </c>
      <c r="F28" s="11">
        <f>C28/E28*100</f>
        <v>42.104216388225936</v>
      </c>
      <c r="G28" s="11">
        <f>D28/E28*100</f>
        <v>57.895783611774064</v>
      </c>
    </row>
    <row r="29" spans="1:7" ht="14.25">
      <c r="A29" s="18"/>
      <c r="B29" s="19" t="s">
        <v>60</v>
      </c>
      <c r="C29" s="18">
        <f>SUM(C3:C18,C20,C26)</f>
        <v>8395</v>
      </c>
      <c r="D29" s="18">
        <f>SUM(D3:D18,D20,D26)</f>
        <v>4980</v>
      </c>
      <c r="E29" s="18">
        <f>SUM(E3:E18,E20,E26)</f>
        <v>13375</v>
      </c>
      <c r="F29" s="20">
        <f>C29/E29*100</f>
        <v>62.76635514018692</v>
      </c>
      <c r="G29" s="20">
        <f>D29/E29*100</f>
        <v>37.23364485981308</v>
      </c>
    </row>
    <row r="30" spans="1:7" ht="14.25">
      <c r="A30" s="18"/>
      <c r="B30" s="19" t="s">
        <v>61</v>
      </c>
      <c r="C30" s="18">
        <f>C29+C28</f>
        <v>10512</v>
      </c>
      <c r="D30" s="18">
        <f>D29+D28</f>
        <v>7891</v>
      </c>
      <c r="E30" s="18">
        <f>E29+E28</f>
        <v>18403</v>
      </c>
      <c r="F30" s="20">
        <f>C30/E30*100</f>
        <v>57.121121556267994</v>
      </c>
      <c r="G30" s="20">
        <f>D30/E30*100</f>
        <v>42.878878443732</v>
      </c>
    </row>
  </sheetData>
  <sheetProtection/>
  <mergeCells count="1">
    <mergeCell ref="H2:K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5" sqref="C55"/>
    </sheetView>
  </sheetViews>
  <sheetFormatPr defaultColWidth="9.140625" defaultRowHeight="15"/>
  <cols>
    <col min="2" max="2" width="39.421875" style="0" customWidth="1"/>
    <col min="4" max="4" width="9.00390625" style="0" hidden="1" customWidth="1"/>
    <col min="6" max="6" width="9.00390625" style="0" hidden="1" customWidth="1"/>
    <col min="8" max="8" width="9.00390625" style="0" hidden="1" customWidth="1"/>
    <col min="10" max="10" width="9.00390625" style="0" hidden="1" customWidth="1"/>
    <col min="12" max="12" width="9.00390625" style="0" hidden="1" customWidth="1"/>
    <col min="14" max="14" width="9.00390625" style="0" hidden="1" customWidth="1"/>
    <col min="16" max="16" width="0" style="0" hidden="1" customWidth="1"/>
    <col min="18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</cols>
  <sheetData>
    <row r="1" spans="1:26" ht="14.25">
      <c r="A1" s="1" t="s">
        <v>75</v>
      </c>
      <c r="B1" s="1"/>
      <c r="C1" s="32">
        <v>20729</v>
      </c>
      <c r="D1" s="33"/>
      <c r="E1" s="32">
        <v>20760</v>
      </c>
      <c r="F1" s="33"/>
      <c r="G1" s="32">
        <v>20790</v>
      </c>
      <c r="H1" s="33"/>
      <c r="I1" s="32">
        <v>20821</v>
      </c>
      <c r="J1" s="33"/>
      <c r="K1" s="32">
        <v>20852</v>
      </c>
      <c r="L1" s="33"/>
      <c r="M1" s="32">
        <v>20880</v>
      </c>
      <c r="N1" s="33"/>
      <c r="O1" s="34">
        <v>20911</v>
      </c>
      <c r="P1" s="34"/>
      <c r="Q1" s="35">
        <v>20941</v>
      </c>
      <c r="R1" s="33"/>
      <c r="S1" s="32">
        <v>20972</v>
      </c>
      <c r="T1" s="33"/>
      <c r="U1" s="32">
        <v>21002</v>
      </c>
      <c r="V1" s="33"/>
      <c r="W1" s="32">
        <v>21033</v>
      </c>
      <c r="X1" s="33"/>
      <c r="Y1" s="32">
        <v>21064</v>
      </c>
      <c r="Z1" s="33"/>
    </row>
    <row r="2" spans="1:26" ht="14.25">
      <c r="A2" s="4" t="s">
        <v>3</v>
      </c>
      <c r="B2" s="4" t="s">
        <v>4</v>
      </c>
      <c r="C2" s="5" t="s">
        <v>5</v>
      </c>
      <c r="D2" s="5" t="s">
        <v>6</v>
      </c>
      <c r="E2" s="5" t="s">
        <v>5</v>
      </c>
      <c r="F2" s="5" t="s">
        <v>6</v>
      </c>
      <c r="G2" s="5" t="s">
        <v>5</v>
      </c>
      <c r="H2" s="5" t="s">
        <v>6</v>
      </c>
      <c r="I2" s="5" t="s">
        <v>5</v>
      </c>
      <c r="J2" s="5" t="s">
        <v>6</v>
      </c>
      <c r="K2" s="5" t="s">
        <v>5</v>
      </c>
      <c r="L2" s="5" t="s">
        <v>6</v>
      </c>
      <c r="M2" s="5" t="s">
        <v>5</v>
      </c>
      <c r="N2" s="5" t="s">
        <v>6</v>
      </c>
      <c r="O2" s="5" t="s">
        <v>5</v>
      </c>
      <c r="P2" s="5" t="s">
        <v>6</v>
      </c>
      <c r="Q2" s="28" t="s">
        <v>5</v>
      </c>
      <c r="R2" s="5" t="s">
        <v>6</v>
      </c>
      <c r="S2" s="5" t="s">
        <v>5</v>
      </c>
      <c r="T2" s="5" t="s">
        <v>6</v>
      </c>
      <c r="U2" s="5" t="s">
        <v>5</v>
      </c>
      <c r="V2" s="5" t="s">
        <v>6</v>
      </c>
      <c r="W2" s="5" t="s">
        <v>5</v>
      </c>
      <c r="X2" s="5" t="s">
        <v>6</v>
      </c>
      <c r="Y2" s="5" t="s">
        <v>5</v>
      </c>
      <c r="Z2" s="5" t="s">
        <v>6</v>
      </c>
    </row>
    <row r="3" spans="1:24" ht="14.25">
      <c r="A3" s="7" t="s">
        <v>8</v>
      </c>
      <c r="B3" s="23" t="s">
        <v>9</v>
      </c>
      <c r="C3" s="20">
        <f>'1056'!F3</f>
        <v>75.29137529137529</v>
      </c>
      <c r="D3" s="10">
        <f>'1056'!G3</f>
        <v>24.708624708624708</v>
      </c>
      <c r="E3" s="20">
        <f>'1156'!F3</f>
        <v>74.72527472527473</v>
      </c>
      <c r="F3" s="10">
        <f>'1156'!G3</f>
        <v>25.274725274725274</v>
      </c>
      <c r="G3" s="20">
        <f>'1256'!F3</f>
        <v>77.75919732441471</v>
      </c>
      <c r="H3" s="10">
        <f>'1256'!G3</f>
        <v>22.240802675585282</v>
      </c>
      <c r="I3" s="20">
        <f>'0157'!F3</f>
        <v>74.80314960629921</v>
      </c>
      <c r="J3" s="10">
        <f>'0157'!G3</f>
        <v>25.196850393700785</v>
      </c>
      <c r="K3" s="20">
        <f>'0257'!F3</f>
        <v>78.48360655737704</v>
      </c>
      <c r="L3" s="10">
        <f>'0257'!G3</f>
        <v>21.51639344262295</v>
      </c>
      <c r="M3" s="20">
        <f>'0357'!F3</f>
        <v>74.78260869565217</v>
      </c>
      <c r="N3" s="20">
        <f>'0357'!G3</f>
        <v>25.217391304347824</v>
      </c>
      <c r="O3" s="20">
        <f>'0457'!F3</f>
        <v>70.90464547677261</v>
      </c>
      <c r="P3" s="10">
        <f>'0457'!G3</f>
        <v>29.095354523227385</v>
      </c>
      <c r="Q3" s="20">
        <f>'0557'!F3</f>
        <v>71.88208616780045</v>
      </c>
      <c r="R3" s="20">
        <f>'0557'!G3</f>
        <v>28.117913832199548</v>
      </c>
      <c r="S3" s="20">
        <f>'0657'!F3</f>
        <v>73.86363636363636</v>
      </c>
      <c r="T3" s="20">
        <f>'0657'!G3</f>
        <v>26.136363636363637</v>
      </c>
      <c r="U3" s="20">
        <f>'0757'!F3</f>
        <v>73.16561844863732</v>
      </c>
      <c r="V3" s="29">
        <f>'0757'!G3</f>
        <v>26.834381551362686</v>
      </c>
      <c r="W3" s="20">
        <f>'0857'!F3</f>
        <v>70.13888888888889</v>
      </c>
      <c r="X3" s="20">
        <f>'0857'!G3</f>
        <v>29.86111111111111</v>
      </c>
    </row>
    <row r="4" spans="1:24" ht="14.25">
      <c r="A4" s="7" t="s">
        <v>10</v>
      </c>
      <c r="B4" s="23" t="s">
        <v>11</v>
      </c>
      <c r="C4" s="20">
        <f>'1056'!F4</f>
        <v>54.8235294117647</v>
      </c>
      <c r="D4" s="10">
        <f>'1056'!G4</f>
        <v>45.1764705882353</v>
      </c>
      <c r="E4" s="20">
        <f>'1156'!F4</f>
        <v>63.765541740674955</v>
      </c>
      <c r="F4" s="10">
        <f>'1156'!G4</f>
        <v>36.234458259325045</v>
      </c>
      <c r="G4" s="20">
        <f>'1256'!F4</f>
        <v>63.04761904761905</v>
      </c>
      <c r="H4" s="10">
        <f>'1256'!G4</f>
        <v>36.952380952380956</v>
      </c>
      <c r="I4" s="20">
        <f>'0157'!F4</f>
        <v>68.38602329450914</v>
      </c>
      <c r="J4" s="10">
        <f>'0157'!G4</f>
        <v>31.61397670549085</v>
      </c>
      <c r="K4" s="20">
        <f>'0257'!F4</f>
        <v>55.93952483801296</v>
      </c>
      <c r="L4" s="10">
        <f>'0257'!G4</f>
        <v>44.06047516198704</v>
      </c>
      <c r="M4" s="20">
        <f>'0357'!F4</f>
        <v>62.039045553145336</v>
      </c>
      <c r="N4" s="20">
        <f>'0357'!G4</f>
        <v>37.960954446854664</v>
      </c>
      <c r="O4" s="20">
        <f>'0457'!F4</f>
        <v>58.490566037735846</v>
      </c>
      <c r="P4" s="10">
        <f>'0457'!G4</f>
        <v>41.509433962264154</v>
      </c>
      <c r="Q4" s="20">
        <f>'0557'!F4</f>
        <v>59.611231101511876</v>
      </c>
      <c r="R4" s="20">
        <f>'0557'!G4</f>
        <v>40.38876889848812</v>
      </c>
      <c r="S4" s="20">
        <f>'0657'!F4</f>
        <v>66.82242990654206</v>
      </c>
      <c r="T4" s="20">
        <f>'0657'!G4</f>
        <v>33.177570093457945</v>
      </c>
      <c r="U4" s="20">
        <f>'0757'!F4</f>
        <v>70.05730659025788</v>
      </c>
      <c r="V4" s="29">
        <f>'0757'!G4</f>
        <v>29.942693409742123</v>
      </c>
      <c r="W4" s="20">
        <f>'0857'!F4</f>
        <v>61.91275167785235</v>
      </c>
      <c r="X4" s="20">
        <f>'0857'!G4</f>
        <v>38.08724832214765</v>
      </c>
    </row>
    <row r="5" spans="1:24" ht="14.25">
      <c r="A5" s="7" t="s">
        <v>12</v>
      </c>
      <c r="B5" s="23" t="s">
        <v>13</v>
      </c>
      <c r="C5" s="20">
        <f>'1056'!F5</f>
        <v>73.992673992674</v>
      </c>
      <c r="D5" s="10">
        <f>'1056'!G5</f>
        <v>26.00732600732601</v>
      </c>
      <c r="E5" s="20">
        <f>'1156'!F5</f>
        <v>68.45360824742268</v>
      </c>
      <c r="F5" s="10">
        <f>'1156'!G5</f>
        <v>31.546391752577318</v>
      </c>
      <c r="G5" s="20">
        <f>'1256'!F5</f>
        <v>67.45435016111708</v>
      </c>
      <c r="H5" s="10">
        <f>'1256'!G5</f>
        <v>32.54564983888292</v>
      </c>
      <c r="I5" s="20">
        <f>'0157'!F5</f>
        <v>67.02470461868958</v>
      </c>
      <c r="J5" s="10">
        <f>'0157'!G5</f>
        <v>32.975295381310424</v>
      </c>
      <c r="K5" s="20">
        <f>'0257'!F5</f>
        <v>68.23204419889503</v>
      </c>
      <c r="L5" s="10">
        <f>'0257'!G5</f>
        <v>31.767955801104975</v>
      </c>
      <c r="M5" s="20">
        <f>'0357'!F5</f>
        <v>66.35006784260516</v>
      </c>
      <c r="N5" s="20">
        <f>'0357'!G5</f>
        <v>33.649932157394844</v>
      </c>
      <c r="O5" s="20">
        <f>'0457'!F5</f>
        <v>62.44952893674294</v>
      </c>
      <c r="P5" s="10">
        <f>'0457'!G5</f>
        <v>37.55047106325707</v>
      </c>
      <c r="Q5" s="20">
        <f>'0557'!F5</f>
        <v>65.71056062581486</v>
      </c>
      <c r="R5" s="20">
        <f>'0557'!G5</f>
        <v>34.289439374185136</v>
      </c>
      <c r="S5" s="20">
        <f>'0657'!F5</f>
        <v>73.69353410097432</v>
      </c>
      <c r="T5" s="20">
        <f>'0657'!G5</f>
        <v>26.30646589902569</v>
      </c>
      <c r="U5" s="20">
        <f>'0757'!F5</f>
        <v>71.33872416891285</v>
      </c>
      <c r="V5" s="29">
        <f>'0757'!G5</f>
        <v>28.661275831087153</v>
      </c>
      <c r="W5" s="20">
        <f>'0857'!F5</f>
        <v>68.26086956521739</v>
      </c>
      <c r="X5" s="20">
        <f>'0857'!G5</f>
        <v>31.73913043478261</v>
      </c>
    </row>
    <row r="6" spans="1:24" ht="14.25">
      <c r="A6" s="7" t="s">
        <v>14</v>
      </c>
      <c r="B6" s="23" t="s">
        <v>15</v>
      </c>
      <c r="C6" s="20">
        <f>'1056'!F6</f>
        <v>65.97582037996546</v>
      </c>
      <c r="D6" s="10">
        <f>'1056'!G6</f>
        <v>34.024179620034545</v>
      </c>
      <c r="E6" s="20">
        <f>'1156'!F6</f>
        <v>77.84730913642053</v>
      </c>
      <c r="F6" s="10">
        <f>'1156'!G6</f>
        <v>22.152690863579476</v>
      </c>
      <c r="G6" s="20">
        <f>'1256'!F6</f>
        <v>74.77341389728097</v>
      </c>
      <c r="H6" s="10">
        <f>'1256'!G6</f>
        <v>25.226586102719033</v>
      </c>
      <c r="I6" s="20">
        <f>'0157'!F6</f>
        <v>70.08196721311475</v>
      </c>
      <c r="J6" s="10">
        <f>'0157'!G6</f>
        <v>29.918032786885245</v>
      </c>
      <c r="K6" s="20">
        <f>'0257'!F6</f>
        <v>73.02631578947368</v>
      </c>
      <c r="L6" s="10">
        <f>'0257'!G6</f>
        <v>26.973684210526315</v>
      </c>
      <c r="M6" s="20">
        <f>'0357'!F6</f>
        <v>63.934426229508205</v>
      </c>
      <c r="N6" s="9">
        <f>'0357'!G6</f>
        <v>36.0655737704918</v>
      </c>
      <c r="O6" s="20">
        <f>'0457'!F6</f>
        <v>68.89763779527559</v>
      </c>
      <c r="P6" s="10">
        <f>'0457'!G6</f>
        <v>31.10236220472441</v>
      </c>
      <c r="Q6" s="20">
        <f>'0557'!F6</f>
        <v>76.91197691197691</v>
      </c>
      <c r="R6" s="20">
        <f>'0557'!G6</f>
        <v>23.08802308802309</v>
      </c>
      <c r="S6" s="20">
        <f>'0657'!F6</f>
        <v>80.0251256281407</v>
      </c>
      <c r="T6" s="20">
        <f>'0657'!G6</f>
        <v>19.974874371859297</v>
      </c>
      <c r="U6" s="20">
        <f>'0757'!F6</f>
        <v>78.78395860284606</v>
      </c>
      <c r="V6" s="29">
        <f>'0757'!G6</f>
        <v>21.216041397153944</v>
      </c>
      <c r="W6" s="20">
        <f>'0857'!F6</f>
        <v>74.31302270011948</v>
      </c>
      <c r="X6" s="20">
        <f>'0857'!G6</f>
        <v>25.686977299880525</v>
      </c>
    </row>
    <row r="7" spans="1:24" ht="14.25">
      <c r="A7" s="7" t="s">
        <v>16</v>
      </c>
      <c r="B7" s="23" t="s">
        <v>17</v>
      </c>
      <c r="C7" s="20">
        <f>'1056'!F7</f>
        <v>67.53246753246754</v>
      </c>
      <c r="D7" s="10">
        <f>'1056'!G7</f>
        <v>32.467532467532465</v>
      </c>
      <c r="E7" s="20">
        <f>'1156'!F7</f>
        <v>75.70281124497991</v>
      </c>
      <c r="F7" s="10">
        <f>'1156'!G7</f>
        <v>24.29718875502008</v>
      </c>
      <c r="G7" s="20">
        <f>'1256'!F7</f>
        <v>76.08247422680412</v>
      </c>
      <c r="H7" s="10">
        <f>'1256'!G7</f>
        <v>23.917525773195877</v>
      </c>
      <c r="I7" s="20">
        <f>'0157'!F7</f>
        <v>75.55178268251274</v>
      </c>
      <c r="J7" s="10">
        <f>'0157'!G7</f>
        <v>24.448217317487266</v>
      </c>
      <c r="K7" s="20">
        <f>'0257'!F7</f>
        <v>70.69672131147541</v>
      </c>
      <c r="L7" s="10">
        <f>'0257'!G7</f>
        <v>29.303278688524593</v>
      </c>
      <c r="M7" s="20">
        <f>'0357'!F7</f>
        <v>68.89952153110048</v>
      </c>
      <c r="N7" s="9">
        <f>'0357'!G7</f>
        <v>31.100478468899524</v>
      </c>
      <c r="O7" s="20">
        <f>'0457'!F7</f>
        <v>71.75792507204612</v>
      </c>
      <c r="P7" s="10">
        <f>'0457'!G7</f>
        <v>28.24207492795389</v>
      </c>
      <c r="Q7" s="20">
        <f>'0557'!F7</f>
        <v>70.37037037037037</v>
      </c>
      <c r="R7" s="20">
        <f>'0557'!G7</f>
        <v>29.629629629629626</v>
      </c>
      <c r="S7" s="20">
        <f>'0657'!F7</f>
        <v>80</v>
      </c>
      <c r="T7" s="20">
        <f>'0657'!G7</f>
        <v>20</v>
      </c>
      <c r="U7" s="20">
        <f>'0757'!F7</f>
        <v>80.08298755186722</v>
      </c>
      <c r="V7" s="29">
        <f>'0757'!G7</f>
        <v>19.91701244813278</v>
      </c>
      <c r="W7" s="20">
        <f>'0857'!F7</f>
        <v>71.15789473684211</v>
      </c>
      <c r="X7" s="20">
        <f>'0857'!G7</f>
        <v>28.842105263157897</v>
      </c>
    </row>
    <row r="8" spans="1:24" ht="14.25">
      <c r="A8" s="7" t="s">
        <v>18</v>
      </c>
      <c r="B8" s="23" t="s">
        <v>19</v>
      </c>
      <c r="C8" s="20">
        <f>'1056'!F8</f>
        <v>62.91291291291291</v>
      </c>
      <c r="D8" s="10">
        <f>'1056'!G8</f>
        <v>37.08708708708709</v>
      </c>
      <c r="E8" s="20">
        <f>'1156'!F8</f>
        <v>71.98917456021651</v>
      </c>
      <c r="F8" s="10">
        <f>'1156'!G8</f>
        <v>28.010825439783492</v>
      </c>
      <c r="G8" s="20">
        <f>'1256'!F8</f>
        <v>73.625</v>
      </c>
      <c r="H8" s="10">
        <f>'1256'!G8</f>
        <v>26.375</v>
      </c>
      <c r="I8" s="20">
        <f>'0157'!F8</f>
        <v>80.64516129032258</v>
      </c>
      <c r="J8" s="10">
        <f>'0157'!G8</f>
        <v>19.35483870967742</v>
      </c>
      <c r="K8" s="20">
        <f>'0257'!F8</f>
        <v>72.6107226107226</v>
      </c>
      <c r="L8" s="10">
        <f>'0257'!G8</f>
        <v>27.38927738927739</v>
      </c>
      <c r="M8" s="20">
        <f>'0357'!F8</f>
        <v>63.52941176470588</v>
      </c>
      <c r="N8" s="9">
        <f>'0357'!G8</f>
        <v>36.470588235294116</v>
      </c>
      <c r="O8" s="20">
        <f>'0457'!F8</f>
        <v>66.39175257731958</v>
      </c>
      <c r="P8" s="10">
        <f>'0457'!G8</f>
        <v>33.608247422680414</v>
      </c>
      <c r="Q8" s="20">
        <f>'0557'!F8</f>
        <v>64.27350427350427</v>
      </c>
      <c r="R8" s="20">
        <f>'0557'!G8</f>
        <v>35.72649572649573</v>
      </c>
      <c r="S8" s="20">
        <f>'0657'!F8</f>
        <v>74.27745664739885</v>
      </c>
      <c r="T8" s="20">
        <f>'0657'!G8</f>
        <v>25.722543352601157</v>
      </c>
      <c r="U8" s="20">
        <f>'0757'!F8</f>
        <v>71.56593406593407</v>
      </c>
      <c r="V8" s="29">
        <f>'0757'!G8</f>
        <v>28.434065934065934</v>
      </c>
      <c r="W8" s="20">
        <f>'0857'!F8</f>
        <v>67.6923076923077</v>
      </c>
      <c r="X8" s="20">
        <f>'0857'!G8</f>
        <v>32.30769230769231</v>
      </c>
    </row>
    <row r="9" spans="1:24" ht="14.25">
      <c r="A9" s="7" t="s">
        <v>20</v>
      </c>
      <c r="B9" s="23" t="s">
        <v>21</v>
      </c>
      <c r="C9" s="20">
        <f>'1056'!F9</f>
        <v>49.920255183413076</v>
      </c>
      <c r="D9" s="10">
        <f>'1056'!G9</f>
        <v>50.079744816586924</v>
      </c>
      <c r="E9" s="20">
        <f>'1156'!F9</f>
        <v>65.4042988741044</v>
      </c>
      <c r="F9" s="10">
        <f>'1156'!G9</f>
        <v>34.5957011258956</v>
      </c>
      <c r="G9" s="20">
        <f>'1256'!F9</f>
        <v>66.70353982300885</v>
      </c>
      <c r="H9" s="10">
        <f>'1256'!G9</f>
        <v>33.29646017699115</v>
      </c>
      <c r="I9" s="20">
        <f>'0157'!F9</f>
        <v>60.80459770114942</v>
      </c>
      <c r="J9" s="10">
        <f>'0157'!G9</f>
        <v>39.195402298850574</v>
      </c>
      <c r="K9" s="20">
        <f>'0257'!F9</f>
        <v>64.04066073697587</v>
      </c>
      <c r="L9" s="10">
        <f>'0257'!G9</f>
        <v>35.95933926302414</v>
      </c>
      <c r="M9" s="20">
        <f>'0357'!F9</f>
        <v>59.64467005076142</v>
      </c>
      <c r="N9" s="9">
        <f>'0357'!G9</f>
        <v>40.35532994923858</v>
      </c>
      <c r="O9" s="20">
        <f>'0457'!F9</f>
        <v>54.0268456375839</v>
      </c>
      <c r="P9" s="10">
        <f>'0457'!G9</f>
        <v>45.97315436241611</v>
      </c>
      <c r="Q9" s="20">
        <f>'0557'!F9</f>
        <v>57.89473684210527</v>
      </c>
      <c r="R9" s="20">
        <f>'0557'!G9</f>
        <v>42.10526315789473</v>
      </c>
      <c r="S9" s="20">
        <f>'0657'!F9</f>
        <v>63.08169596690796</v>
      </c>
      <c r="T9" s="20">
        <f>'0657'!G9</f>
        <v>36.918304033092035</v>
      </c>
      <c r="U9" s="20">
        <f>'0757'!F9</f>
        <v>58.36341756919374</v>
      </c>
      <c r="V9" s="29">
        <f>'0757'!G9</f>
        <v>41.63658243080626</v>
      </c>
      <c r="W9" s="20">
        <f>'0857'!F9</f>
        <v>60.23329798515377</v>
      </c>
      <c r="X9" s="20">
        <f>'0857'!G9</f>
        <v>39.76670201484623</v>
      </c>
    </row>
    <row r="10" spans="1:24" ht="14.25">
      <c r="A10" s="7" t="s">
        <v>22</v>
      </c>
      <c r="B10" s="23" t="s">
        <v>23</v>
      </c>
      <c r="C10" s="20">
        <f>'1056'!F10</f>
        <v>62.1841155234657</v>
      </c>
      <c r="D10" s="10">
        <f>'1056'!G10</f>
        <v>37.81588447653429</v>
      </c>
      <c r="E10" s="20">
        <f>'1156'!F10</f>
        <v>63.61974405850091</v>
      </c>
      <c r="F10" s="10">
        <f>'1156'!G10</f>
        <v>36.38025594149909</v>
      </c>
      <c r="G10" s="20">
        <f>'1256'!F10</f>
        <v>63.66024518388792</v>
      </c>
      <c r="H10" s="10">
        <f>'1256'!G10</f>
        <v>36.339754816112084</v>
      </c>
      <c r="I10" s="20">
        <f>'0157'!F10</f>
        <v>73.30827067669173</v>
      </c>
      <c r="J10" s="10">
        <f>'0157'!G10</f>
        <v>26.691729323308273</v>
      </c>
      <c r="K10" s="20">
        <f>'0257'!F10</f>
        <v>63.20166320166321</v>
      </c>
      <c r="L10" s="10">
        <f>'0257'!G10</f>
        <v>36.7983367983368</v>
      </c>
      <c r="M10" s="20">
        <f>'0357'!F10</f>
        <v>71.26696832579185</v>
      </c>
      <c r="N10" s="9">
        <f>'0357'!G10</f>
        <v>28.733031674208142</v>
      </c>
      <c r="O10" s="20">
        <f>'0457'!F10</f>
        <v>65.9090909090909</v>
      </c>
      <c r="P10" s="10">
        <f>'0457'!G10</f>
        <v>34.090909090909086</v>
      </c>
      <c r="Q10" s="20">
        <f>'0557'!F10</f>
        <v>69.90077177508269</v>
      </c>
      <c r="R10" s="20">
        <f>'0557'!G10</f>
        <v>30.099228224917308</v>
      </c>
      <c r="S10" s="20">
        <f>'0657'!F10</f>
        <v>71.39896373056996</v>
      </c>
      <c r="T10" s="20">
        <f>'0657'!G10</f>
        <v>28.601036269430054</v>
      </c>
      <c r="U10" s="20">
        <f>'0757'!F10</f>
        <v>71.16564417177914</v>
      </c>
      <c r="V10" s="29">
        <f>'0757'!G10</f>
        <v>28.834355828220858</v>
      </c>
      <c r="W10" s="20">
        <f>'0857'!F10</f>
        <v>70.9508881922675</v>
      </c>
      <c r="X10" s="20">
        <f>'0857'!G10</f>
        <v>29.049111807732498</v>
      </c>
    </row>
    <row r="11" spans="1:24" ht="14.25">
      <c r="A11" s="7" t="s">
        <v>24</v>
      </c>
      <c r="B11" s="23" t="s">
        <v>25</v>
      </c>
      <c r="C11" s="20">
        <f>'1056'!F11</f>
        <v>55.90909090909091</v>
      </c>
      <c r="D11" s="10">
        <f>'1056'!G11</f>
        <v>44.09090909090909</v>
      </c>
      <c r="E11" s="20">
        <f>'1156'!F11</f>
        <v>68.2092555331992</v>
      </c>
      <c r="F11" s="10">
        <f>'1156'!G11</f>
        <v>31.790744466800803</v>
      </c>
      <c r="G11" s="20">
        <f>'1256'!F11</f>
        <v>69.29133858267717</v>
      </c>
      <c r="H11" s="10">
        <f>'1256'!G11</f>
        <v>30.708661417322837</v>
      </c>
      <c r="I11" s="20">
        <f>'0157'!F11</f>
        <v>61.876247504990026</v>
      </c>
      <c r="J11" s="10">
        <f>'0157'!G11</f>
        <v>38.12375249500998</v>
      </c>
      <c r="K11" s="20">
        <f>'0257'!F11</f>
        <v>65.359477124183</v>
      </c>
      <c r="L11" s="10">
        <f>'0257'!G11</f>
        <v>34.64052287581699</v>
      </c>
      <c r="M11" s="20">
        <f>'0357'!F11</f>
        <v>64.1826923076923</v>
      </c>
      <c r="N11" s="9">
        <f>'0357'!G11</f>
        <v>35.81730769230769</v>
      </c>
      <c r="O11" s="20">
        <f>'0457'!F11</f>
        <v>64.25120772946859</v>
      </c>
      <c r="P11" s="10">
        <f>'0457'!G11</f>
        <v>35.748792270531396</v>
      </c>
      <c r="Q11" s="20">
        <f>'0557'!F11</f>
        <v>64.26799007444168</v>
      </c>
      <c r="R11" s="20">
        <f>'0557'!G11</f>
        <v>35.73200992555831</v>
      </c>
      <c r="S11" s="20">
        <f>'0657'!F11</f>
        <v>65.1356993736952</v>
      </c>
      <c r="T11" s="20">
        <f>'0657'!G11</f>
        <v>34.864300626304804</v>
      </c>
      <c r="U11" s="20">
        <f>'0757'!F11</f>
        <v>70.9349593495935</v>
      </c>
      <c r="V11" s="29">
        <f>'0757'!G11</f>
        <v>29.065040650406505</v>
      </c>
      <c r="W11" s="20">
        <f>'0857'!F11</f>
        <v>64.90872210953347</v>
      </c>
      <c r="X11" s="20">
        <f>'0857'!G11</f>
        <v>35.09127789046653</v>
      </c>
    </row>
    <row r="12" spans="1:24" ht="14.25">
      <c r="A12" s="7" t="s">
        <v>26</v>
      </c>
      <c r="B12" s="23" t="s">
        <v>27</v>
      </c>
      <c r="C12" s="20">
        <f>'1056'!F12</f>
        <v>61.35734072022161</v>
      </c>
      <c r="D12" s="10">
        <f>'1056'!G12</f>
        <v>38.64265927977839</v>
      </c>
      <c r="E12" s="20">
        <f>'1156'!F12</f>
        <v>65.90604026845638</v>
      </c>
      <c r="F12" s="10">
        <f>'1156'!G12</f>
        <v>34.09395973154362</v>
      </c>
      <c r="G12" s="20">
        <f>'1256'!F12</f>
        <v>70.98039215686275</v>
      </c>
      <c r="H12" s="10">
        <f>'1256'!G12</f>
        <v>29.01960784313726</v>
      </c>
      <c r="I12" s="20">
        <f>'0157'!F12</f>
        <v>67.20098643649816</v>
      </c>
      <c r="J12" s="10">
        <f>'0157'!G12</f>
        <v>32.79901356350185</v>
      </c>
      <c r="K12" s="20">
        <f>'0257'!F12</f>
        <v>68.61768368617683</v>
      </c>
      <c r="L12" s="10">
        <f>'0257'!G12</f>
        <v>31.38231631382316</v>
      </c>
      <c r="M12" s="20">
        <f>'0357'!F12</f>
        <v>65.17739816031536</v>
      </c>
      <c r="N12" s="9">
        <f>'0357'!G12</f>
        <v>34.82260183968462</v>
      </c>
      <c r="O12" s="20">
        <f>'0457'!F12</f>
        <v>65.10263929618768</v>
      </c>
      <c r="P12" s="10">
        <f>'0457'!G12</f>
        <v>34.89736070381232</v>
      </c>
      <c r="Q12" s="20">
        <f>'0557'!F12</f>
        <v>63.85372714486639</v>
      </c>
      <c r="R12" s="20">
        <f>'0557'!G12</f>
        <v>36.14627285513362</v>
      </c>
      <c r="S12" s="20">
        <f>'0657'!F12</f>
        <v>67.28167281672816</v>
      </c>
      <c r="T12" s="20">
        <f>'0657'!G12</f>
        <v>32.71832718327183</v>
      </c>
      <c r="U12" s="20">
        <f>'0757'!F12</f>
        <v>61.328125</v>
      </c>
      <c r="V12" s="29">
        <f>'0757'!G12</f>
        <v>38.671875</v>
      </c>
      <c r="W12" s="20">
        <f>'0857'!F12</f>
        <v>63.829787234042556</v>
      </c>
      <c r="X12" s="20">
        <f>'0857'!G12</f>
        <v>36.17021276595745</v>
      </c>
    </row>
    <row r="13" spans="1:24" ht="14.25">
      <c r="A13" s="7" t="s">
        <v>28</v>
      </c>
      <c r="B13" s="23" t="s">
        <v>29</v>
      </c>
      <c r="C13" s="20">
        <f>'1056'!F13</f>
        <v>60.328638497652584</v>
      </c>
      <c r="D13" s="10">
        <f>'1056'!G13</f>
        <v>39.671361502347416</v>
      </c>
      <c r="E13" s="20">
        <f>'1156'!F13</f>
        <v>76.37931034482759</v>
      </c>
      <c r="F13" s="10">
        <f>'1156'!G13</f>
        <v>23.620689655172413</v>
      </c>
      <c r="G13" s="20">
        <f>'1256'!F13</f>
        <v>70.14028056112225</v>
      </c>
      <c r="H13" s="10">
        <f>'1256'!G13</f>
        <v>29.859719438877757</v>
      </c>
      <c r="I13" s="20">
        <f>'0157'!F13</f>
        <v>70.91503267973856</v>
      </c>
      <c r="J13" s="10">
        <f>'0157'!G13</f>
        <v>29.08496732026144</v>
      </c>
      <c r="K13" s="20">
        <f>'0257'!F13</f>
        <v>65.51724137931035</v>
      </c>
      <c r="L13" s="10">
        <f>'0257'!G13</f>
        <v>34.48275862068966</v>
      </c>
      <c r="M13" s="20">
        <f>'0357'!F13</f>
        <v>53.06122448979592</v>
      </c>
      <c r="N13" s="9">
        <f>'0357'!G13</f>
        <v>46.93877551020408</v>
      </c>
      <c r="O13" s="20">
        <f>'0457'!F13</f>
        <v>46.54377880184332</v>
      </c>
      <c r="P13" s="10">
        <f>'0457'!G13</f>
        <v>53.45622119815668</v>
      </c>
      <c r="Q13" s="20">
        <f>'0557'!F13</f>
        <v>61.085972850678736</v>
      </c>
      <c r="R13" s="20">
        <f>'0557'!G13</f>
        <v>38.91402714932127</v>
      </c>
      <c r="S13" s="20">
        <f>'0657'!F13</f>
        <v>54.78547854785478</v>
      </c>
      <c r="T13" s="20">
        <f>'0657'!G13</f>
        <v>45.21452145214521</v>
      </c>
      <c r="U13" s="20">
        <f>'0757'!F13</f>
        <v>71.04722792607802</v>
      </c>
      <c r="V13" s="29">
        <f>'0757'!G13</f>
        <v>28.952772073921974</v>
      </c>
      <c r="W13" s="20">
        <f>'0857'!F13</f>
        <v>70.94972067039106</v>
      </c>
      <c r="X13" s="20">
        <f>'0857'!G13</f>
        <v>29.05027932960894</v>
      </c>
    </row>
    <row r="14" spans="1:24" ht="14.25">
      <c r="A14" s="7" t="s">
        <v>30</v>
      </c>
      <c r="B14" s="23" t="s">
        <v>31</v>
      </c>
      <c r="C14" s="20">
        <f>'1056'!F14</f>
        <v>56.072644721906926</v>
      </c>
      <c r="D14" s="10">
        <f>'1056'!G14</f>
        <v>43.927355278093074</v>
      </c>
      <c r="E14" s="20">
        <f>'1156'!F14</f>
        <v>62.15316315205327</v>
      </c>
      <c r="F14" s="10">
        <f>'1156'!G14</f>
        <v>37.846836847946726</v>
      </c>
      <c r="G14" s="20">
        <f>'1256'!F14</f>
        <v>64.64250734573947</v>
      </c>
      <c r="H14" s="10">
        <f>'1256'!G14</f>
        <v>35.35749265426053</v>
      </c>
      <c r="I14" s="20">
        <f>'0157'!F14</f>
        <v>71.71270718232044</v>
      </c>
      <c r="J14" s="10">
        <f>'0157'!G14</f>
        <v>28.28729281767956</v>
      </c>
      <c r="K14" s="20">
        <f>'0257'!F14</f>
        <v>58.18610129564193</v>
      </c>
      <c r="L14" s="10">
        <f>'0257'!G14</f>
        <v>41.81389870435807</v>
      </c>
      <c r="M14" s="20">
        <f>'0357'!F14</f>
        <v>67.40994854202401</v>
      </c>
      <c r="N14" s="9">
        <f>'0357'!G14</f>
        <v>32.59005145797599</v>
      </c>
      <c r="O14" s="20">
        <f>'0457'!F14</f>
        <v>67.87564766839378</v>
      </c>
      <c r="P14" s="10">
        <f>'0457'!G14</f>
        <v>32.12435233160622</v>
      </c>
      <c r="Q14" s="20">
        <f>'0557'!F14</f>
        <v>68.70342771982116</v>
      </c>
      <c r="R14" s="20">
        <f>'0557'!G14</f>
        <v>31.296572280178836</v>
      </c>
      <c r="S14" s="20">
        <f>'0657'!F14</f>
        <v>74.03055229142186</v>
      </c>
      <c r="T14" s="20">
        <f>'0657'!G14</f>
        <v>25.96944770857814</v>
      </c>
      <c r="U14" s="20">
        <f>'0757'!F14</f>
        <v>73.72685185185185</v>
      </c>
      <c r="V14" s="29">
        <f>'0757'!G14</f>
        <v>26.273148148148145</v>
      </c>
      <c r="W14" s="20">
        <f>'0857'!F14</f>
        <v>72.63922518159806</v>
      </c>
      <c r="X14" s="20">
        <f>'0857'!G14</f>
        <v>27.36077481840194</v>
      </c>
    </row>
    <row r="15" spans="1:24" ht="14.25">
      <c r="A15" s="7" t="s">
        <v>32</v>
      </c>
      <c r="B15" s="23" t="s">
        <v>33</v>
      </c>
      <c r="C15" s="20">
        <f>'1056'!F15</f>
        <v>52.6742301458671</v>
      </c>
      <c r="D15" s="10">
        <f>'1056'!G15</f>
        <v>47.3257698541329</v>
      </c>
      <c r="E15" s="20">
        <f>'1156'!F15</f>
        <v>64.2663043478261</v>
      </c>
      <c r="F15" s="10">
        <f>'1156'!G15</f>
        <v>35.733695652173914</v>
      </c>
      <c r="G15" s="20">
        <f>'1256'!F15</f>
        <v>66.18037135278514</v>
      </c>
      <c r="H15" s="10">
        <f>'1256'!G15</f>
        <v>33.819628647214856</v>
      </c>
      <c r="I15" s="20">
        <f>'0157'!F15</f>
        <v>64.66876971608832</v>
      </c>
      <c r="J15" s="10">
        <f>'0157'!G15</f>
        <v>35.33123028391167</v>
      </c>
      <c r="K15" s="20">
        <f>'0257'!F15</f>
        <v>58.17307692307693</v>
      </c>
      <c r="L15" s="10">
        <f>'0257'!G15</f>
        <v>41.82692307692308</v>
      </c>
      <c r="M15" s="20">
        <f>'0357'!F15</f>
        <v>57.9454253611557</v>
      </c>
      <c r="N15" s="9">
        <f>'0357'!G15</f>
        <v>42.0545746388443</v>
      </c>
      <c r="O15" s="20">
        <f>'0457'!F15</f>
        <v>58.92857142857143</v>
      </c>
      <c r="P15" s="10">
        <f>'0457'!G15</f>
        <v>41.07142857142857</v>
      </c>
      <c r="Q15" s="20">
        <f>'0557'!F15</f>
        <v>59.46843853820598</v>
      </c>
      <c r="R15" s="20">
        <f>'0557'!G15</f>
        <v>40.53156146179402</v>
      </c>
      <c r="S15" s="20">
        <f>'0657'!F15</f>
        <v>66.02272727272728</v>
      </c>
      <c r="T15" s="20">
        <f>'0657'!G15</f>
        <v>33.97727272727273</v>
      </c>
      <c r="U15" s="20">
        <f>'0757'!F15</f>
        <v>64.72184531886025</v>
      </c>
      <c r="V15" s="29">
        <f>'0757'!G15</f>
        <v>35.27815468113975</v>
      </c>
      <c r="W15" s="20">
        <f>'0857'!F15</f>
        <v>60.36931818181818</v>
      </c>
      <c r="X15" s="20">
        <f>'0857'!G15</f>
        <v>39.63068181818182</v>
      </c>
    </row>
    <row r="16" spans="1:24" ht="14.25">
      <c r="A16" s="7" t="s">
        <v>34</v>
      </c>
      <c r="B16" s="23" t="s">
        <v>35</v>
      </c>
      <c r="C16" s="20">
        <f>'1056'!F16</f>
        <v>42.65041888804265</v>
      </c>
      <c r="D16" s="10">
        <f>'1056'!G16</f>
        <v>57.34958111195735</v>
      </c>
      <c r="E16" s="20">
        <f>'1156'!F16</f>
        <v>48.70218579234973</v>
      </c>
      <c r="F16" s="10">
        <f>'1156'!G16</f>
        <v>51.29781420765027</v>
      </c>
      <c r="G16" s="20">
        <f>'1256'!F16</f>
        <v>53.54609929078015</v>
      </c>
      <c r="H16" s="10">
        <f>'1256'!G16</f>
        <v>46.45390070921986</v>
      </c>
      <c r="I16" s="20">
        <f>'0157'!F16</f>
        <v>52.77475516866159</v>
      </c>
      <c r="J16" s="10">
        <f>'0157'!G16</f>
        <v>47.22524483133841</v>
      </c>
      <c r="K16" s="20">
        <f>'0257'!F16</f>
        <v>53.54969574036511</v>
      </c>
      <c r="L16" s="10">
        <f>'0257'!G16</f>
        <v>46.45030425963489</v>
      </c>
      <c r="M16" s="20">
        <f>'0357'!F16</f>
        <v>45.00683994528043</v>
      </c>
      <c r="N16" s="9">
        <f>'0357'!G16</f>
        <v>54.99316005471956</v>
      </c>
      <c r="O16" s="20">
        <f>'0457'!F16</f>
        <v>44.38583270535042</v>
      </c>
      <c r="P16" s="10">
        <f>'0457'!G16</f>
        <v>55.61416729464958</v>
      </c>
      <c r="Q16" s="20">
        <f>'0557'!F16</f>
        <v>41.931302657161375</v>
      </c>
      <c r="R16" s="20">
        <f>'0557'!G16</f>
        <v>58.068697342838625</v>
      </c>
      <c r="S16" s="20">
        <f>'0657'!F16</f>
        <v>47.435158501440924</v>
      </c>
      <c r="T16" s="20">
        <f>'0657'!G16</f>
        <v>52.564841498559076</v>
      </c>
      <c r="U16" s="20">
        <f>'0757'!F16</f>
        <v>44.471445929526126</v>
      </c>
      <c r="V16" s="29">
        <f>'0757'!G16</f>
        <v>55.52855407047388</v>
      </c>
      <c r="W16" s="20">
        <f>'0857'!F16</f>
        <v>47.227191413237925</v>
      </c>
      <c r="X16" s="20">
        <f>'0857'!G16</f>
        <v>52.772808586762075</v>
      </c>
    </row>
    <row r="17" spans="1:24" ht="14.25">
      <c r="A17" s="7" t="s">
        <v>36</v>
      </c>
      <c r="B17" s="23" t="s">
        <v>37</v>
      </c>
      <c r="C17" s="20">
        <f>'1056'!F17</f>
        <v>74.69586374695864</v>
      </c>
      <c r="D17" s="10">
        <f>'1056'!G17</f>
        <v>25.304136253041364</v>
      </c>
      <c r="E17" s="20">
        <f>'1156'!F17</f>
        <v>83.30019880715706</v>
      </c>
      <c r="F17" s="10">
        <f>'1156'!G17</f>
        <v>16.69980119284294</v>
      </c>
      <c r="G17" s="20">
        <f>'1256'!F17</f>
        <v>82.17054263565892</v>
      </c>
      <c r="H17" s="10">
        <f>'1256'!G17</f>
        <v>17.829457364341085</v>
      </c>
      <c r="I17" s="20">
        <f>'0157'!F17</f>
        <v>74.0174672489083</v>
      </c>
      <c r="J17" s="10">
        <f>'0157'!G17</f>
        <v>25.982532751091703</v>
      </c>
      <c r="K17" s="20">
        <f>'0257'!F17</f>
        <v>78.87323943661971</v>
      </c>
      <c r="L17" s="10">
        <f>'0257'!G17</f>
        <v>21.12676056338028</v>
      </c>
      <c r="M17" s="20">
        <f>'0357'!F17</f>
        <v>75.70281124497991</v>
      </c>
      <c r="N17" s="9">
        <f>'0357'!G17</f>
        <v>24.29718875502008</v>
      </c>
      <c r="O17" s="20">
        <f>'0457'!F17</f>
        <v>75.34626038781164</v>
      </c>
      <c r="P17" s="10">
        <f>'0457'!G17</f>
        <v>24.653739612188367</v>
      </c>
      <c r="Q17" s="20">
        <f>'0557'!F17</f>
        <v>72.50608272506082</v>
      </c>
      <c r="R17" s="20">
        <f>'0557'!G17</f>
        <v>27.49391727493917</v>
      </c>
      <c r="S17" s="20">
        <f>'0657'!F17</f>
        <v>79.02097902097903</v>
      </c>
      <c r="T17" s="20">
        <f>'0657'!G17</f>
        <v>20.97902097902098</v>
      </c>
      <c r="U17" s="20">
        <f>'0757'!F17</f>
        <v>85.93996840442338</v>
      </c>
      <c r="V17" s="29">
        <f>'0757'!G17</f>
        <v>14.06003159557662</v>
      </c>
      <c r="W17" s="20">
        <f>'0857'!F17</f>
        <v>75.14285714285714</v>
      </c>
      <c r="X17" s="20">
        <f>'0857'!G17</f>
        <v>24.857142857142858</v>
      </c>
    </row>
    <row r="18" spans="1:24" ht="14.25">
      <c r="A18" s="7" t="s">
        <v>38</v>
      </c>
      <c r="B18" s="23" t="s">
        <v>39</v>
      </c>
      <c r="C18" s="20">
        <f>'1056'!F18</f>
        <v>64.78405315614619</v>
      </c>
      <c r="D18" s="10">
        <f>'1056'!G18</f>
        <v>35.21594684385382</v>
      </c>
      <c r="E18" s="20">
        <f>'1156'!F18</f>
        <v>76.65094339622641</v>
      </c>
      <c r="F18" s="10">
        <f>'1156'!G18</f>
        <v>23.349056603773587</v>
      </c>
      <c r="G18" s="20">
        <f>'1256'!F18</f>
        <v>76.1574074074074</v>
      </c>
      <c r="H18" s="10">
        <f>'1256'!G18</f>
        <v>23.84259259259259</v>
      </c>
      <c r="I18" s="20">
        <f>'0157'!F18</f>
        <v>83.63914373088684</v>
      </c>
      <c r="J18" s="10">
        <f>'0157'!G18</f>
        <v>16.36085626911315</v>
      </c>
      <c r="K18" s="20">
        <f>'0257'!F18</f>
        <v>69.43765281173594</v>
      </c>
      <c r="L18" s="10">
        <f>'0257'!G18</f>
        <v>30.56234718826406</v>
      </c>
      <c r="M18" s="20">
        <f>'0357'!F18</f>
        <v>74.07407407407408</v>
      </c>
      <c r="N18" s="9">
        <f>'0357'!G18</f>
        <v>25.925925925925924</v>
      </c>
      <c r="O18" s="20">
        <f>'0457'!F18</f>
        <v>72.78688524590164</v>
      </c>
      <c r="P18" s="10">
        <f>'0457'!G18</f>
        <v>27.21311475409836</v>
      </c>
      <c r="Q18" s="20">
        <f>'0557'!F18</f>
        <v>69.74789915966386</v>
      </c>
      <c r="R18" s="20">
        <f>'0557'!G18</f>
        <v>30.252100840336134</v>
      </c>
      <c r="S18" s="20">
        <f>'0657'!F18</f>
        <v>77.7327935222672</v>
      </c>
      <c r="T18" s="20">
        <f>'0657'!G18</f>
        <v>22.267206477732792</v>
      </c>
      <c r="U18" s="20">
        <f>'0757'!F18</f>
        <v>64.64088397790056</v>
      </c>
      <c r="V18" s="29">
        <f>'0757'!G18</f>
        <v>35.35911602209944</v>
      </c>
      <c r="W18" s="20">
        <f>'0857'!F18</f>
        <v>61.55988857938719</v>
      </c>
      <c r="X18" s="20">
        <f>'0857'!G18</f>
        <v>38.440111420612816</v>
      </c>
    </row>
    <row r="19" spans="1:24" ht="14.25">
      <c r="A19" s="7" t="s">
        <v>40</v>
      </c>
      <c r="B19" s="23" t="s">
        <v>41</v>
      </c>
      <c r="C19" s="20">
        <f>'1056'!F19</f>
        <v>0</v>
      </c>
      <c r="D19" s="10">
        <f>'1056'!G19</f>
        <v>0</v>
      </c>
      <c r="E19" s="20">
        <f>'1156'!F19</f>
        <v>0</v>
      </c>
      <c r="F19" s="10">
        <f>'1156'!G19</f>
        <v>0</v>
      </c>
      <c r="G19" s="20">
        <f>'1256'!F19</f>
        <v>0</v>
      </c>
      <c r="H19" s="10">
        <f>'1256'!G19</f>
        <v>0</v>
      </c>
      <c r="I19" s="20">
        <f>'0157'!F19</f>
        <v>0</v>
      </c>
      <c r="J19" s="10">
        <f>'0157'!G19</f>
        <v>0</v>
      </c>
      <c r="K19" s="20">
        <f>'0257'!F19</f>
        <v>0</v>
      </c>
      <c r="L19" s="10">
        <f>'0257'!G19</f>
        <v>0</v>
      </c>
      <c r="M19" s="20">
        <f>'0357'!F19</f>
        <v>0</v>
      </c>
      <c r="N19" s="9">
        <f>'0357'!G19</f>
        <v>0</v>
      </c>
      <c r="O19" s="20">
        <f>'0457'!F19</f>
        <v>0</v>
      </c>
      <c r="P19" s="10">
        <f>'0457'!G19</f>
        <v>0</v>
      </c>
      <c r="Q19" s="20">
        <f>'0557'!F19</f>
        <v>0</v>
      </c>
      <c r="R19" s="20">
        <f>'0557'!G19</f>
        <v>0</v>
      </c>
      <c r="S19" s="20">
        <f>'0657'!F19</f>
        <v>0</v>
      </c>
      <c r="T19" s="20">
        <f>'0657'!G19</f>
        <v>0</v>
      </c>
      <c r="U19" s="20">
        <f>'0757'!F19</f>
        <v>0</v>
      </c>
      <c r="V19" s="29">
        <f>'0757'!G19</f>
        <v>0</v>
      </c>
      <c r="W19" s="20">
        <f>'0857'!F19</f>
        <v>0</v>
      </c>
      <c r="X19" s="20">
        <f>'0857'!G19</f>
        <v>0</v>
      </c>
    </row>
    <row r="20" spans="1:24" ht="14.25">
      <c r="A20" s="7" t="s">
        <v>42</v>
      </c>
      <c r="B20" s="23" t="s">
        <v>43</v>
      </c>
      <c r="C20" s="20">
        <f>'1056'!F20</f>
        <v>38.93528183716075</v>
      </c>
      <c r="D20" s="10">
        <f>'1056'!G20</f>
        <v>61.06471816283925</v>
      </c>
      <c r="E20" s="20">
        <f>'1156'!F20</f>
        <v>50.53003533568905</v>
      </c>
      <c r="F20" s="10">
        <f>'1156'!G20</f>
        <v>49.46996466431096</v>
      </c>
      <c r="G20" s="20">
        <f>'1256'!F20</f>
        <v>46.82752457551385</v>
      </c>
      <c r="H20" s="10">
        <f>'1256'!G20</f>
        <v>53.172475424486144</v>
      </c>
      <c r="I20" s="20">
        <f>'0157'!F20</f>
        <v>53.43511450381679</v>
      </c>
      <c r="J20" s="10">
        <f>'0157'!G20</f>
        <v>46.56488549618321</v>
      </c>
      <c r="K20" s="20">
        <f>'0257'!F20</f>
        <v>53.104106972301814</v>
      </c>
      <c r="L20" s="10">
        <f>'0257'!G20</f>
        <v>46.895893027698186</v>
      </c>
      <c r="M20" s="20">
        <f>'0357'!F20</f>
        <v>54.629629629629626</v>
      </c>
      <c r="N20" s="9">
        <f>'0357'!G20</f>
        <v>45.370370370370374</v>
      </c>
      <c r="O20" s="20">
        <f>'0457'!F20</f>
        <v>37.056928034371644</v>
      </c>
      <c r="P20" s="10">
        <f>'0457'!G20</f>
        <v>62.94307196562836</v>
      </c>
      <c r="Q20" s="20">
        <f>'0557'!F20</f>
        <v>42.67399267399267</v>
      </c>
      <c r="R20" s="20">
        <f>'0557'!G20</f>
        <v>57.32600732600732</v>
      </c>
      <c r="S20" s="20">
        <f>'0657'!F20</f>
        <v>45.94843462246777</v>
      </c>
      <c r="T20" s="20">
        <f>'0657'!G20</f>
        <v>54.05156537753223</v>
      </c>
      <c r="U20" s="20">
        <f>'0757'!F20</f>
        <v>45.004582951420716</v>
      </c>
      <c r="V20" s="29">
        <f>'0757'!G20</f>
        <v>54.995417048579284</v>
      </c>
      <c r="W20" s="20">
        <f>'0857'!F20</f>
        <v>49.48453608247423</v>
      </c>
      <c r="X20" s="20">
        <f>'0857'!G20</f>
        <v>50.51546391752577</v>
      </c>
    </row>
    <row r="21" spans="1:24" ht="14.25">
      <c r="A21" s="7" t="s">
        <v>44</v>
      </c>
      <c r="B21" s="23" t="s">
        <v>45</v>
      </c>
      <c r="C21" s="20">
        <f>'1056'!F21</f>
        <v>23.50773765659543</v>
      </c>
      <c r="D21" s="10">
        <f>'1056'!G21</f>
        <v>76.49226234340458</v>
      </c>
      <c r="E21" s="20">
        <f>'1156'!F21</f>
        <v>29.022988505747126</v>
      </c>
      <c r="F21" s="10">
        <f>'1156'!G21</f>
        <v>70.97701149425288</v>
      </c>
      <c r="G21" s="20">
        <f>'1256'!F21</f>
        <v>33.79906852960745</v>
      </c>
      <c r="H21" s="10">
        <f>'1256'!G21</f>
        <v>66.20093147039255</v>
      </c>
      <c r="I21" s="20">
        <f>'0157'!F21</f>
        <v>36.420612813370475</v>
      </c>
      <c r="J21" s="10">
        <f>'0157'!G21</f>
        <v>63.57938718662952</v>
      </c>
      <c r="K21" s="20">
        <f>'0257'!F21</f>
        <v>35.865845311430526</v>
      </c>
      <c r="L21" s="10">
        <f>'0257'!G21</f>
        <v>64.13415468856948</v>
      </c>
      <c r="M21" s="20">
        <f>'0357'!F21</f>
        <v>36.2366474938373</v>
      </c>
      <c r="N21" s="9">
        <f>'0357'!G21</f>
        <v>63.7633525061627</v>
      </c>
      <c r="O21" s="20">
        <f>'0457'!F21</f>
        <v>28.8604898828541</v>
      </c>
      <c r="P21" s="10">
        <f>'0457'!G21</f>
        <v>71.1395101171459</v>
      </c>
      <c r="Q21" s="20">
        <f>'0557'!F21</f>
        <v>28.32699619771863</v>
      </c>
      <c r="R21" s="20">
        <f>'0557'!G21</f>
        <v>71.67300380228137</v>
      </c>
      <c r="S21" s="20">
        <f>'0657'!F21</f>
        <v>32.215288611544466</v>
      </c>
      <c r="T21" s="20">
        <f>'0657'!G21</f>
        <v>67.78471138845555</v>
      </c>
      <c r="U21" s="20">
        <f>'0757'!F21</f>
        <v>30.50980392156863</v>
      </c>
      <c r="V21" s="29">
        <f>'0757'!G21</f>
        <v>69.49019607843138</v>
      </c>
      <c r="W21" s="20">
        <f>'0857'!F21</f>
        <v>31.779661016949152</v>
      </c>
      <c r="X21" s="20">
        <f>'0857'!G21</f>
        <v>68.22033898305084</v>
      </c>
    </row>
    <row r="22" spans="1:24" ht="14.25">
      <c r="A22" s="7" t="s">
        <v>46</v>
      </c>
      <c r="B22" s="23" t="s">
        <v>47</v>
      </c>
      <c r="C22" s="20">
        <f>'1056'!F22</f>
        <v>37.332214765100666</v>
      </c>
      <c r="D22" s="10">
        <f>'1056'!G22</f>
        <v>62.667785234899334</v>
      </c>
      <c r="E22" s="20">
        <f>'1156'!F22</f>
        <v>40.97938144329897</v>
      </c>
      <c r="F22" s="10">
        <f>'1156'!G22</f>
        <v>59.02061855670103</v>
      </c>
      <c r="G22" s="20">
        <f>'1256'!F22</f>
        <v>40.31531531531532</v>
      </c>
      <c r="H22" s="10">
        <f>'1256'!G22</f>
        <v>59.68468468468468</v>
      </c>
      <c r="I22" s="20">
        <f>'0157'!F22</f>
        <v>45.2</v>
      </c>
      <c r="J22" s="10">
        <f>'0157'!G22</f>
        <v>54.800000000000004</v>
      </c>
      <c r="K22" s="20">
        <f>'0257'!F22</f>
        <v>52.867132867132874</v>
      </c>
      <c r="L22" s="10">
        <f>'0257'!G22</f>
        <v>47.13286713286713</v>
      </c>
      <c r="M22" s="20">
        <f>'0357'!F22</f>
        <v>45.94785059901339</v>
      </c>
      <c r="N22" s="9">
        <f>'0357'!G22</f>
        <v>54.052149400986615</v>
      </c>
      <c r="O22" s="20">
        <f>'0457'!F22</f>
        <v>38.58407079646018</v>
      </c>
      <c r="P22" s="10">
        <f>'0457'!G22</f>
        <v>61.41592920353982</v>
      </c>
      <c r="Q22" s="20">
        <f>'0557'!F22</f>
        <v>44.30590191188695</v>
      </c>
      <c r="R22" s="20">
        <f>'0557'!G22</f>
        <v>55.69409808811305</v>
      </c>
      <c r="S22" s="20">
        <f>'0657'!F22</f>
        <v>46.58002735978112</v>
      </c>
      <c r="T22" s="20">
        <f>'0657'!G22</f>
        <v>53.41997264021888</v>
      </c>
      <c r="U22" s="20">
        <f>'0757'!F22</f>
        <v>41.522491349480966</v>
      </c>
      <c r="V22" s="29">
        <f>'0757'!G22</f>
        <v>58.47750865051903</v>
      </c>
      <c r="W22" s="20">
        <f>'0857'!F22</f>
        <v>40.82892416225749</v>
      </c>
      <c r="X22" s="20">
        <f>'0857'!G22</f>
        <v>59.17107583774251</v>
      </c>
    </row>
    <row r="23" spans="1:24" ht="14.25">
      <c r="A23" s="7" t="s">
        <v>48</v>
      </c>
      <c r="B23" s="23" t="s">
        <v>49</v>
      </c>
      <c r="C23" s="20">
        <f>'1056'!F23</f>
        <v>40.38929440389295</v>
      </c>
      <c r="D23" s="10">
        <f>'1056'!G23</f>
        <v>59.61070559610706</v>
      </c>
      <c r="E23" s="20">
        <f>'1156'!F23</f>
        <v>55.94886922320551</v>
      </c>
      <c r="F23" s="10">
        <f>'1156'!G23</f>
        <v>44.051130776794494</v>
      </c>
      <c r="G23" s="20">
        <f>'1256'!F23</f>
        <v>51.92107995846313</v>
      </c>
      <c r="H23" s="10">
        <f>'1256'!G23</f>
        <v>48.07892004153687</v>
      </c>
      <c r="I23" s="20">
        <f>'0157'!F23</f>
        <v>51.356993736951985</v>
      </c>
      <c r="J23" s="10">
        <f>'0157'!G23</f>
        <v>48.643006263048015</v>
      </c>
      <c r="K23" s="20">
        <f>'0257'!F23</f>
        <v>46.87116564417178</v>
      </c>
      <c r="L23" s="10">
        <f>'0257'!G23</f>
        <v>53.128834355828225</v>
      </c>
      <c r="M23" s="20">
        <f>'0357'!F23</f>
        <v>51.02286401925391</v>
      </c>
      <c r="N23" s="9">
        <f>'0357'!G23</f>
        <v>48.97713598074609</v>
      </c>
      <c r="O23" s="20">
        <f>'0457'!F23</f>
        <v>32.6797385620915</v>
      </c>
      <c r="P23" s="10">
        <f>'0457'!G23</f>
        <v>67.3202614379085</v>
      </c>
      <c r="Q23" s="20">
        <f>'0557'!F23</f>
        <v>52.852153667054715</v>
      </c>
      <c r="R23" s="20">
        <f>'0557'!G23</f>
        <v>47.147846332945285</v>
      </c>
      <c r="S23" s="20">
        <f>'0657'!F23</f>
        <v>55.190133607399794</v>
      </c>
      <c r="T23" s="20">
        <f>'0657'!G23</f>
        <v>44.809866392600206</v>
      </c>
      <c r="U23" s="20">
        <f>'0757'!F23</f>
        <v>51.42857142857142</v>
      </c>
      <c r="V23" s="29">
        <f>'0757'!G23</f>
        <v>48.57142857142857</v>
      </c>
      <c r="W23" s="20">
        <f>'0857'!F23</f>
        <v>62.973760932944614</v>
      </c>
      <c r="X23" s="20">
        <f>'0857'!G23</f>
        <v>37.02623906705539</v>
      </c>
    </row>
    <row r="24" spans="1:24" ht="14.25">
      <c r="A24" s="7" t="s">
        <v>50</v>
      </c>
      <c r="B24" s="23" t="s">
        <v>51</v>
      </c>
      <c r="C24" s="20">
        <f>'1056'!F24</f>
        <v>24.55012853470437</v>
      </c>
      <c r="D24" s="10">
        <f>'1056'!G24</f>
        <v>75.44987146529563</v>
      </c>
      <c r="E24" s="20">
        <f>'1156'!F24</f>
        <v>25.810810810810807</v>
      </c>
      <c r="F24" s="10">
        <f>'1156'!G24</f>
        <v>74.1891891891892</v>
      </c>
      <c r="G24" s="20">
        <f>'1256'!F24</f>
        <v>39.97809419496166</v>
      </c>
      <c r="H24" s="10">
        <f>'1256'!G24</f>
        <v>60.02190580503834</v>
      </c>
      <c r="I24" s="20">
        <f>'0157'!F24</f>
        <v>36.50306748466258</v>
      </c>
      <c r="J24" s="10">
        <f>'0157'!G24</f>
        <v>63.49693251533742</v>
      </c>
      <c r="K24" s="20">
        <f>'0257'!F24</f>
        <v>28.90995260663507</v>
      </c>
      <c r="L24" s="10">
        <f>'0257'!G24</f>
        <v>71.09004739336493</v>
      </c>
      <c r="M24" s="20">
        <f>'0357'!F24</f>
        <v>27.12100139082058</v>
      </c>
      <c r="N24" s="9">
        <f>'0357'!G24</f>
        <v>72.87899860917942</v>
      </c>
      <c r="O24" s="20">
        <f>'0457'!F24</f>
        <v>23.945578231292515</v>
      </c>
      <c r="P24" s="10">
        <f>'0457'!G24</f>
        <v>76.05442176870748</v>
      </c>
      <c r="Q24" s="20">
        <f>'0557'!F24</f>
        <v>30.59250302297461</v>
      </c>
      <c r="R24" s="20">
        <f>'0557'!G24</f>
        <v>69.4074969770254</v>
      </c>
      <c r="S24" s="20">
        <f>'0657'!F24</f>
        <v>31.31201764057332</v>
      </c>
      <c r="T24" s="20">
        <f>'0657'!G24</f>
        <v>68.68798235942668</v>
      </c>
      <c r="U24" s="20">
        <f>'0757'!F24</f>
        <v>23.68794326241135</v>
      </c>
      <c r="V24" s="29">
        <f>'0757'!G24</f>
        <v>76.31205673758865</v>
      </c>
      <c r="W24" s="20">
        <f>'0857'!F24</f>
        <v>29.716399506781748</v>
      </c>
      <c r="X24" s="20">
        <f>'0857'!G24</f>
        <v>70.28360049321824</v>
      </c>
    </row>
    <row r="25" spans="1:24" ht="14.25">
      <c r="A25" s="7" t="s">
        <v>52</v>
      </c>
      <c r="B25" s="23" t="s">
        <v>53</v>
      </c>
      <c r="C25" s="20">
        <f>'1056'!F25</f>
        <v>44.680851063829785</v>
      </c>
      <c r="D25" s="10">
        <f>'1056'!G25</f>
        <v>55.319148936170215</v>
      </c>
      <c r="E25" s="20">
        <f>'1156'!F25</f>
        <v>50.66124109867752</v>
      </c>
      <c r="F25" s="10">
        <f>'1156'!G25</f>
        <v>49.338758901322485</v>
      </c>
      <c r="G25" s="20">
        <f>'1256'!F25</f>
        <v>45.884773662551446</v>
      </c>
      <c r="H25" s="10">
        <f>'1256'!G25</f>
        <v>54.11522633744856</v>
      </c>
      <c r="I25" s="20">
        <f>'0157'!F25</f>
        <v>46.78030303030303</v>
      </c>
      <c r="J25" s="10">
        <f>'0157'!G25</f>
        <v>53.21969696969697</v>
      </c>
      <c r="K25" s="20">
        <f>'0257'!F25</f>
        <v>49.378881987577635</v>
      </c>
      <c r="L25" s="10">
        <f>'0257'!G25</f>
        <v>50.621118012422365</v>
      </c>
      <c r="M25" s="20">
        <f>'0357'!F25</f>
        <v>51.04408352668214</v>
      </c>
      <c r="N25" s="9">
        <f>'0357'!G25</f>
        <v>48.95591647331787</v>
      </c>
      <c r="O25" s="20">
        <f>'0457'!F25</f>
        <v>47.93388429752066</v>
      </c>
      <c r="P25" s="10">
        <f>'0457'!G25</f>
        <v>52.066115702479344</v>
      </c>
      <c r="Q25" s="20">
        <f>'0557'!F25</f>
        <v>46.12068965517241</v>
      </c>
      <c r="R25" s="20">
        <f>'0557'!G25</f>
        <v>53.879310344827594</v>
      </c>
      <c r="S25" s="20">
        <f>'0657'!F25</f>
        <v>50.84409136047666</v>
      </c>
      <c r="T25" s="20">
        <f>'0657'!G25</f>
        <v>49.15590863952334</v>
      </c>
      <c r="U25" s="20">
        <f>'0757'!F25</f>
        <v>45.34231200897867</v>
      </c>
      <c r="V25" s="29">
        <f>'0757'!G25</f>
        <v>54.65768799102132</v>
      </c>
      <c r="W25" s="20">
        <f>'0857'!F25</f>
        <v>44.62242562929062</v>
      </c>
      <c r="X25" s="20">
        <f>'0857'!G25</f>
        <v>55.37757437070938</v>
      </c>
    </row>
    <row r="26" spans="1:24" ht="14.25">
      <c r="A26" s="12" t="s">
        <v>54</v>
      </c>
      <c r="B26" s="24" t="s">
        <v>55</v>
      </c>
      <c r="C26" s="20">
        <f>'1056'!F26</f>
        <v>47.10884353741497</v>
      </c>
      <c r="D26" s="10">
        <f>'1056'!G26</f>
        <v>52.89115646258503</v>
      </c>
      <c r="E26" s="20">
        <f>'1156'!F26</f>
        <v>57.87234042553191</v>
      </c>
      <c r="F26" s="10">
        <f>'1156'!G26</f>
        <v>42.12765957446808</v>
      </c>
      <c r="G26" s="20">
        <f>'1256'!F26</f>
        <v>60.28708133971292</v>
      </c>
      <c r="H26" s="10">
        <f>'1256'!G26</f>
        <v>39.71291866028708</v>
      </c>
      <c r="I26" s="20">
        <f>'0157'!F26</f>
        <v>63.91437308868502</v>
      </c>
      <c r="J26" s="10">
        <f>'0157'!G26</f>
        <v>36.08562691131498</v>
      </c>
      <c r="K26" s="20">
        <f>'0257'!F26</f>
        <v>60.40540540540541</v>
      </c>
      <c r="L26" s="10">
        <f>'0257'!G26</f>
        <v>39.5945945945946</v>
      </c>
      <c r="M26" s="20">
        <f>'0357'!F26</f>
        <v>57.18157181571816</v>
      </c>
      <c r="N26" s="9">
        <f>'0357'!G26</f>
        <v>42.81842818428184</v>
      </c>
      <c r="O26" s="20">
        <f>'0457'!F26</f>
        <v>44.354838709677416</v>
      </c>
      <c r="P26" s="10">
        <f>'0457'!G26</f>
        <v>55.64516129032258</v>
      </c>
      <c r="Q26" s="20">
        <f>'0557'!F26</f>
        <v>48.005908419497786</v>
      </c>
      <c r="R26" s="20">
        <f>'0557'!G26</f>
        <v>51.994091580502214</v>
      </c>
      <c r="S26" s="20">
        <f>'0657'!F26</f>
        <v>59.13853317811408</v>
      </c>
      <c r="T26" s="20">
        <f>'0657'!G26</f>
        <v>40.86146682188591</v>
      </c>
      <c r="U26" s="20">
        <f>'0757'!F26</f>
        <v>54.84276729559748</v>
      </c>
      <c r="V26" s="29">
        <f>'0757'!G26</f>
        <v>45.15723270440252</v>
      </c>
      <c r="W26" s="20">
        <f>'0857'!F26</f>
        <v>55.256723716381416</v>
      </c>
      <c r="X26" s="20">
        <f>'0857'!G26</f>
        <v>44.743276283618584</v>
      </c>
    </row>
    <row r="27" spans="1:24" ht="14.25">
      <c r="A27" s="12" t="s">
        <v>56</v>
      </c>
      <c r="B27" s="24" t="s">
        <v>57</v>
      </c>
      <c r="C27" s="20">
        <f>'1056'!F27</f>
        <v>4.208416833667335</v>
      </c>
      <c r="D27" s="10">
        <f>'1056'!G27</f>
        <v>95.79158316633266</v>
      </c>
      <c r="E27" s="20">
        <f>'1156'!F27</f>
        <v>10.453648915187378</v>
      </c>
      <c r="F27" s="10">
        <f>'1156'!G27</f>
        <v>89.54635108481263</v>
      </c>
      <c r="G27" s="20">
        <f>'1256'!F27</f>
        <v>6.8893528183716075</v>
      </c>
      <c r="H27" s="10">
        <f>'1256'!G27</f>
        <v>93.1106471816284</v>
      </c>
      <c r="I27" s="20">
        <f>'0157'!F27</f>
        <v>12.524850894632205</v>
      </c>
      <c r="J27" s="10">
        <f>'0157'!G27</f>
        <v>87.47514910536779</v>
      </c>
      <c r="K27" s="20">
        <f>'0257'!F27</f>
        <v>14.157706093189965</v>
      </c>
      <c r="L27" s="10">
        <f>'0257'!G27</f>
        <v>85.84229390681004</v>
      </c>
      <c r="M27" s="20">
        <f>'0357'!F27</f>
        <v>21.991701244813278</v>
      </c>
      <c r="N27" s="9">
        <f>'0357'!G27</f>
        <v>78.00829875518673</v>
      </c>
      <c r="O27" s="20">
        <f>'0457'!F27</f>
        <v>7.038834951456311</v>
      </c>
      <c r="P27" s="10">
        <f>'0457'!G27</f>
        <v>92.96116504854369</v>
      </c>
      <c r="Q27" s="20">
        <f>'0557'!F27</f>
        <v>0</v>
      </c>
      <c r="R27" s="20">
        <f>'0557'!G27</f>
        <v>100</v>
      </c>
      <c r="S27" s="20">
        <f>'0657'!F27</f>
        <v>0</v>
      </c>
      <c r="T27" s="20">
        <f>'0657'!G27</f>
        <v>100</v>
      </c>
      <c r="U27" s="20">
        <f>'0757'!F27</f>
        <v>0</v>
      </c>
      <c r="V27" s="29">
        <f>'0757'!G27</f>
        <v>100</v>
      </c>
      <c r="W27" s="20">
        <f>'0857'!F27</f>
        <v>0</v>
      </c>
      <c r="X27" s="20">
        <f>'0857'!G27</f>
        <v>100</v>
      </c>
    </row>
    <row r="28" spans="1:24" ht="14.25">
      <c r="A28" s="16" t="s">
        <v>65</v>
      </c>
      <c r="B28" s="25" t="s">
        <v>58</v>
      </c>
      <c r="C28" s="27">
        <f>'1056'!F28</f>
        <v>33.74493536561837</v>
      </c>
      <c r="D28" s="27">
        <f>'1056'!G28</f>
        <v>66.25506463438164</v>
      </c>
      <c r="E28" s="27">
        <f>'1156'!F28</f>
        <v>40.38897280966767</v>
      </c>
      <c r="F28" s="27">
        <f>'1156'!G28</f>
        <v>59.61102719033232</v>
      </c>
      <c r="G28" s="27">
        <f>'1256'!F28</f>
        <v>41.45697694879465</v>
      </c>
      <c r="H28" s="27">
        <f>'1256'!G28</f>
        <v>58.543023051205346</v>
      </c>
      <c r="I28" s="27">
        <f>'0157'!F28</f>
        <v>42.91497975708502</v>
      </c>
      <c r="J28" s="10">
        <f>'0157'!G28</f>
        <v>57.08502024291497</v>
      </c>
      <c r="K28" s="27">
        <f>'0257'!F28</f>
        <v>43.77002827521206</v>
      </c>
      <c r="L28" s="27">
        <f>'0257'!G28</f>
        <v>56.22997172478793</v>
      </c>
      <c r="M28" s="27">
        <f>'0357'!F28</f>
        <v>42.63074484944532</v>
      </c>
      <c r="N28" s="27">
        <f>'0357'!G28</f>
        <v>57.36925515055468</v>
      </c>
      <c r="O28" s="27">
        <f>'0457'!F28</f>
        <v>34.9284541402768</v>
      </c>
      <c r="P28" s="27">
        <f>'0457'!G28</f>
        <v>65.0715458597232</v>
      </c>
      <c r="Q28" s="27">
        <f>'0557'!F28</f>
        <v>40.37790100636681</v>
      </c>
      <c r="R28" s="27">
        <f>'0557'!G28</f>
        <v>59.62209899363319</v>
      </c>
      <c r="S28" s="27">
        <f>'0657'!F28</f>
        <v>43.1006925945658</v>
      </c>
      <c r="T28" s="27">
        <f>'0657'!G28</f>
        <v>56.89930740543421</v>
      </c>
      <c r="U28" s="27">
        <f>'0757'!F28</f>
        <v>38.736926790024135</v>
      </c>
      <c r="V28" s="29">
        <f>'0757'!G28</f>
        <v>61.26307320997586</v>
      </c>
      <c r="W28" s="27">
        <f>'0857'!F28</f>
        <v>42.104216388225936</v>
      </c>
      <c r="X28" s="27">
        <f>'0857'!G28</f>
        <v>57.895783611774064</v>
      </c>
    </row>
    <row r="29" spans="1:24" ht="14.25">
      <c r="A29" s="18" t="s">
        <v>66</v>
      </c>
      <c r="B29" s="26" t="s">
        <v>60</v>
      </c>
      <c r="C29" s="27">
        <f>'1056'!F29</f>
        <v>57.75010377750104</v>
      </c>
      <c r="D29" s="27">
        <f>'1056'!G29</f>
        <v>42.24989622249896</v>
      </c>
      <c r="E29" s="27">
        <f>'1156'!F29</f>
        <v>65.16254595256974</v>
      </c>
      <c r="F29" s="27">
        <f>'1156'!G29</f>
        <v>34.83745404743026</v>
      </c>
      <c r="G29" s="27">
        <f>'1256'!F29</f>
        <v>65.52963563323702</v>
      </c>
      <c r="H29" s="27">
        <f>'1256'!G29</f>
        <v>34.470364366762986</v>
      </c>
      <c r="I29" s="27">
        <f>'0157'!F29</f>
        <v>66.94856421584096</v>
      </c>
      <c r="J29" s="10">
        <f>'0157'!G29</f>
        <v>33.05143578415904</v>
      </c>
      <c r="K29" s="27">
        <f>'0257'!F29</f>
        <v>63.78766366934848</v>
      </c>
      <c r="L29" s="27">
        <f>'0257'!G29</f>
        <v>36.212336330651524</v>
      </c>
      <c r="M29" s="27">
        <f>'0357'!F29</f>
        <v>61.611904352313786</v>
      </c>
      <c r="N29" s="27">
        <f>'0357'!G29</f>
        <v>38.38809564768622</v>
      </c>
      <c r="O29" s="27">
        <f>'0457'!F29</f>
        <v>58.198885303608094</v>
      </c>
      <c r="P29" s="27">
        <f>'0457'!G29</f>
        <v>41.801114696391906</v>
      </c>
      <c r="Q29" s="27">
        <f>'0557'!F29</f>
        <v>59.92606905822062</v>
      </c>
      <c r="R29" s="27">
        <f>'0557'!G29</f>
        <v>40.07393094177939</v>
      </c>
      <c r="S29" s="27">
        <f>'0657'!F29</f>
        <v>65.78670961417268</v>
      </c>
      <c r="T29" s="27">
        <f>'0657'!G29</f>
        <v>34.21329038582732</v>
      </c>
      <c r="U29" s="27">
        <f>'0757'!F29</f>
        <v>64.82264421354354</v>
      </c>
      <c r="V29" s="29">
        <f>'0757'!G29</f>
        <v>35.17735578645647</v>
      </c>
      <c r="W29" s="27">
        <f>'0857'!F29</f>
        <v>62.76635514018692</v>
      </c>
      <c r="X29" s="27">
        <f>'0857'!G29</f>
        <v>37.23364485981308</v>
      </c>
    </row>
    <row r="30" spans="1:24" ht="14.25">
      <c r="A30" s="18" t="s">
        <v>67</v>
      </c>
      <c r="B30" s="26" t="s">
        <v>61</v>
      </c>
      <c r="C30" s="27">
        <f>'1056'!F30</f>
        <v>50.52820989087532</v>
      </c>
      <c r="D30" s="27">
        <f>'1056'!G30</f>
        <v>49.47179010912468</v>
      </c>
      <c r="E30" s="27">
        <f>'1156'!F30</f>
        <v>58.31811779435547</v>
      </c>
      <c r="F30" s="27">
        <f>'1156'!G30</f>
        <v>41.681882205644534</v>
      </c>
      <c r="G30" s="27">
        <f>'1256'!F30</f>
        <v>58.64533011272142</v>
      </c>
      <c r="H30" s="27">
        <f>'1256'!G30</f>
        <v>41.35466988727858</v>
      </c>
      <c r="I30" s="27">
        <f>'0157'!F30</f>
        <v>60.40508887153815</v>
      </c>
      <c r="J30" s="10">
        <f>'0157'!G30</f>
        <v>39.59491112846186</v>
      </c>
      <c r="K30" s="27">
        <f>'0257'!F30</f>
        <v>57.8824445309459</v>
      </c>
      <c r="L30" s="27">
        <f>'0257'!G30</f>
        <v>42.11755546905411</v>
      </c>
      <c r="M30" s="27">
        <f>'0357'!F30</f>
        <v>55.86541921554517</v>
      </c>
      <c r="N30" s="27">
        <f>'0357'!G30</f>
        <v>44.13458078445484</v>
      </c>
      <c r="O30" s="27">
        <f>'0457'!F30</f>
        <v>51.35265700483092</v>
      </c>
      <c r="P30" s="27">
        <f>'0457'!G30</f>
        <v>48.647342995169076</v>
      </c>
      <c r="Q30" s="27">
        <f>'0557'!F30</f>
        <v>54.25113284044837</v>
      </c>
      <c r="R30" s="27">
        <f>'0557'!G30</f>
        <v>45.74886715955163</v>
      </c>
      <c r="S30" s="27">
        <f>'0657'!F30</f>
        <v>59.37123342707915</v>
      </c>
      <c r="T30" s="27">
        <f>'0657'!G30</f>
        <v>40.62876657292085</v>
      </c>
      <c r="U30" s="27">
        <f>'0757'!F30</f>
        <v>57.97009563058065</v>
      </c>
      <c r="V30" s="29">
        <f>'0757'!G30</f>
        <v>42.02990436941935</v>
      </c>
      <c r="W30" s="27">
        <f>'0857'!F30</f>
        <v>57.121121556267994</v>
      </c>
      <c r="X30" s="27">
        <f>'0857'!G30</f>
        <v>42.878878443732</v>
      </c>
    </row>
    <row r="53" ht="14.25">
      <c r="B53" t="s">
        <v>88</v>
      </c>
    </row>
    <row r="54" ht="14.25">
      <c r="B54" t="s">
        <v>81</v>
      </c>
    </row>
    <row r="55" ht="14.25">
      <c r="B55" t="s">
        <v>82</v>
      </c>
    </row>
    <row r="56" ht="14.25">
      <c r="B56" t="s">
        <v>87</v>
      </c>
    </row>
    <row r="78" ht="14.25">
      <c r="B78" t="s">
        <v>83</v>
      </c>
    </row>
    <row r="79" ht="14.25">
      <c r="B79" t="s">
        <v>84</v>
      </c>
    </row>
    <row r="80" ht="14.25">
      <c r="B80" t="s">
        <v>85</v>
      </c>
    </row>
    <row r="81" ht="14.25">
      <c r="B81" t="s">
        <v>86</v>
      </c>
    </row>
  </sheetData>
  <sheetProtection/>
  <mergeCells count="12"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25" sqref="B25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47" width="9.00390625" style="0" customWidth="1"/>
    <col min="248" max="248" width="39.421875" style="0" customWidth="1"/>
    <col min="249" max="250" width="9.00390625" style="0" customWidth="1"/>
    <col min="251" max="16384" width="0" style="0" hidden="1" customWidth="1"/>
  </cols>
  <sheetData>
    <row r="1" spans="1:7" ht="14.25">
      <c r="A1" s="1" t="s">
        <v>63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408</v>
      </c>
      <c r="D3" s="22">
        <v>138</v>
      </c>
      <c r="E3" s="6">
        <f aca="true" t="shared" si="0" ref="E3:E28">SUM(C3:D3)</f>
        <v>546</v>
      </c>
      <c r="F3" s="9">
        <f>C3/E3*100</f>
        <v>74.72527472527473</v>
      </c>
      <c r="G3" s="10">
        <f aca="true" t="shared" si="1" ref="G3:G27">D3/E3*100</f>
        <v>25.274725274725274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359</v>
      </c>
      <c r="D4" s="22">
        <v>204</v>
      </c>
      <c r="E4" s="6">
        <f t="shared" si="0"/>
        <v>563</v>
      </c>
      <c r="F4" s="9">
        <f aca="true" t="shared" si="2" ref="F4:F27">C4/E4*100</f>
        <v>63.765541740674955</v>
      </c>
      <c r="G4" s="10">
        <f t="shared" si="1"/>
        <v>36.234458259325045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664</v>
      </c>
      <c r="D5" s="22">
        <v>306</v>
      </c>
      <c r="E5" s="6">
        <f t="shared" si="0"/>
        <v>970</v>
      </c>
      <c r="F5" s="9">
        <f t="shared" si="2"/>
        <v>68.45360824742268</v>
      </c>
      <c r="G5" s="10">
        <f t="shared" si="1"/>
        <v>31.546391752577318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622</v>
      </c>
      <c r="D6" s="22">
        <v>177</v>
      </c>
      <c r="E6" s="6">
        <f t="shared" si="0"/>
        <v>799</v>
      </c>
      <c r="F6" s="9">
        <f t="shared" si="2"/>
        <v>77.84730913642053</v>
      </c>
      <c r="G6" s="10">
        <f t="shared" si="1"/>
        <v>22.152690863579476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377</v>
      </c>
      <c r="D7" s="22">
        <v>121</v>
      </c>
      <c r="E7" s="6">
        <f t="shared" si="0"/>
        <v>498</v>
      </c>
      <c r="F7" s="9">
        <f t="shared" si="2"/>
        <v>75.70281124497991</v>
      </c>
      <c r="G7" s="10">
        <f t="shared" si="1"/>
        <v>24.29718875502008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532</v>
      </c>
      <c r="D8" s="22">
        <v>207</v>
      </c>
      <c r="E8" s="6">
        <f t="shared" si="0"/>
        <v>739</v>
      </c>
      <c r="F8" s="9">
        <f t="shared" si="2"/>
        <v>71.98917456021651</v>
      </c>
      <c r="G8" s="10">
        <f t="shared" si="1"/>
        <v>28.010825439783492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639</v>
      </c>
      <c r="D9" s="22">
        <v>338</v>
      </c>
      <c r="E9" s="6">
        <f t="shared" si="0"/>
        <v>977</v>
      </c>
      <c r="F9" s="9">
        <f t="shared" si="2"/>
        <v>65.4042988741044</v>
      </c>
      <c r="G9" s="10">
        <f t="shared" si="1"/>
        <v>34.5957011258956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696</v>
      </c>
      <c r="D10" s="22">
        <v>398</v>
      </c>
      <c r="E10" s="6">
        <f t="shared" si="0"/>
        <v>1094</v>
      </c>
      <c r="F10" s="9">
        <f t="shared" si="2"/>
        <v>63.61974405850091</v>
      </c>
      <c r="G10" s="10">
        <f t="shared" si="1"/>
        <v>36.38025594149909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339</v>
      </c>
      <c r="D11" s="22">
        <v>158</v>
      </c>
      <c r="E11" s="6">
        <f t="shared" si="0"/>
        <v>497</v>
      </c>
      <c r="F11" s="9">
        <f t="shared" si="2"/>
        <v>68.2092555331992</v>
      </c>
      <c r="G11" s="10">
        <f t="shared" si="1"/>
        <v>31.790744466800803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491</v>
      </c>
      <c r="D12" s="22">
        <v>254</v>
      </c>
      <c r="E12" s="6">
        <f t="shared" si="0"/>
        <v>745</v>
      </c>
      <c r="F12" s="10">
        <f t="shared" si="2"/>
        <v>65.90604026845638</v>
      </c>
      <c r="G12" s="10">
        <f t="shared" si="1"/>
        <v>34.09395973154362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443</v>
      </c>
      <c r="D13" s="22">
        <v>137</v>
      </c>
      <c r="E13" s="6">
        <f t="shared" si="0"/>
        <v>580</v>
      </c>
      <c r="F13" s="9">
        <f t="shared" si="2"/>
        <v>76.37931034482759</v>
      </c>
      <c r="G13" s="10">
        <f t="shared" si="1"/>
        <v>23.620689655172413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560</v>
      </c>
      <c r="D14" s="22">
        <v>341</v>
      </c>
      <c r="E14" s="6">
        <f t="shared" si="0"/>
        <v>901</v>
      </c>
      <c r="F14" s="9">
        <f t="shared" si="2"/>
        <v>62.15316315205327</v>
      </c>
      <c r="G14" s="10">
        <f t="shared" si="1"/>
        <v>37.846836847946726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473</v>
      </c>
      <c r="D15" s="22">
        <v>263</v>
      </c>
      <c r="E15" s="6">
        <f t="shared" si="0"/>
        <v>736</v>
      </c>
      <c r="F15" s="9">
        <f t="shared" si="2"/>
        <v>64.2663043478261</v>
      </c>
      <c r="G15" s="10">
        <f t="shared" si="1"/>
        <v>35.733695652173914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713</v>
      </c>
      <c r="D16" s="22">
        <v>751</v>
      </c>
      <c r="E16" s="6">
        <f t="shared" si="0"/>
        <v>1464</v>
      </c>
      <c r="F16" s="11">
        <f t="shared" si="2"/>
        <v>48.70218579234973</v>
      </c>
      <c r="G16" s="9">
        <f t="shared" si="1"/>
        <v>51.29781420765027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419</v>
      </c>
      <c r="D17" s="22">
        <v>84</v>
      </c>
      <c r="E17" s="6">
        <f t="shared" si="0"/>
        <v>503</v>
      </c>
      <c r="F17" s="10">
        <f t="shared" si="2"/>
        <v>83.30019880715706</v>
      </c>
      <c r="G17" s="10">
        <f t="shared" si="1"/>
        <v>16.69980119284294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325</v>
      </c>
      <c r="D18" s="22">
        <v>99</v>
      </c>
      <c r="E18" s="6">
        <f t="shared" si="0"/>
        <v>424</v>
      </c>
      <c r="F18" s="9">
        <f t="shared" si="2"/>
        <v>76.65094339622641</v>
      </c>
      <c r="G18" s="10">
        <f t="shared" si="1"/>
        <v>23.349056603773587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572</v>
      </c>
      <c r="D20" s="22">
        <v>560</v>
      </c>
      <c r="E20" s="6">
        <f t="shared" si="0"/>
        <v>1132</v>
      </c>
      <c r="F20" s="11">
        <f t="shared" si="2"/>
        <v>50.53003533568905</v>
      </c>
      <c r="G20" s="9">
        <f t="shared" si="1"/>
        <v>49.46996466431096</v>
      </c>
    </row>
    <row r="21" spans="1:7" ht="14.25">
      <c r="A21" s="7" t="s">
        <v>44</v>
      </c>
      <c r="B21" s="7" t="s">
        <v>45</v>
      </c>
      <c r="C21" s="21">
        <v>404</v>
      </c>
      <c r="D21" s="22">
        <v>988</v>
      </c>
      <c r="E21" s="6">
        <f t="shared" si="0"/>
        <v>1392</v>
      </c>
      <c r="F21" s="11">
        <f t="shared" si="2"/>
        <v>29.022988505747126</v>
      </c>
      <c r="G21" s="9">
        <f t="shared" si="1"/>
        <v>70.97701149425288</v>
      </c>
    </row>
    <row r="22" spans="1:7" ht="14.25">
      <c r="A22" s="7" t="s">
        <v>46</v>
      </c>
      <c r="B22" s="7" t="s">
        <v>47</v>
      </c>
      <c r="C22" s="21">
        <v>477</v>
      </c>
      <c r="D22" s="22">
        <v>687</v>
      </c>
      <c r="E22" s="6">
        <f t="shared" si="0"/>
        <v>1164</v>
      </c>
      <c r="F22" s="11">
        <f t="shared" si="2"/>
        <v>40.97938144329897</v>
      </c>
      <c r="G22" s="9">
        <f t="shared" si="1"/>
        <v>59.02061855670103</v>
      </c>
    </row>
    <row r="23" spans="1:7" ht="14.25">
      <c r="A23" s="7" t="s">
        <v>48</v>
      </c>
      <c r="B23" s="7" t="s">
        <v>49</v>
      </c>
      <c r="C23" s="21">
        <v>569</v>
      </c>
      <c r="D23" s="22">
        <v>448</v>
      </c>
      <c r="E23" s="6">
        <f t="shared" si="0"/>
        <v>1017</v>
      </c>
      <c r="F23" s="11">
        <f t="shared" si="2"/>
        <v>55.94886922320551</v>
      </c>
      <c r="G23" s="9">
        <f t="shared" si="1"/>
        <v>44.051130776794494</v>
      </c>
    </row>
    <row r="24" spans="1:7" ht="14.25">
      <c r="A24" s="7" t="s">
        <v>50</v>
      </c>
      <c r="B24" s="7" t="s">
        <v>51</v>
      </c>
      <c r="C24" s="21">
        <v>191</v>
      </c>
      <c r="D24" s="22">
        <v>549</v>
      </c>
      <c r="E24" s="6">
        <f t="shared" si="0"/>
        <v>740</v>
      </c>
      <c r="F24" s="11">
        <f t="shared" si="2"/>
        <v>25.810810810810807</v>
      </c>
      <c r="G24" s="9">
        <f t="shared" si="1"/>
        <v>74.1891891891892</v>
      </c>
    </row>
    <row r="25" spans="1:7" ht="14.25">
      <c r="A25" s="7" t="s">
        <v>52</v>
      </c>
      <c r="B25" s="7" t="s">
        <v>53</v>
      </c>
      <c r="C25" s="21">
        <v>498</v>
      </c>
      <c r="D25" s="22">
        <v>485</v>
      </c>
      <c r="E25" s="6">
        <f t="shared" si="0"/>
        <v>983</v>
      </c>
      <c r="F25" s="11">
        <f t="shared" si="2"/>
        <v>50.66124109867752</v>
      </c>
      <c r="G25" s="9">
        <f t="shared" si="1"/>
        <v>49.338758901322485</v>
      </c>
    </row>
    <row r="26" spans="1:7" ht="14.25">
      <c r="A26" s="12" t="s">
        <v>54</v>
      </c>
      <c r="B26" s="12" t="s">
        <v>55</v>
      </c>
      <c r="C26" s="21">
        <v>408</v>
      </c>
      <c r="D26" s="22">
        <v>297</v>
      </c>
      <c r="E26" s="14">
        <f t="shared" si="0"/>
        <v>705</v>
      </c>
      <c r="F26" s="11">
        <f t="shared" si="2"/>
        <v>57.87234042553191</v>
      </c>
      <c r="G26" s="15">
        <f t="shared" si="1"/>
        <v>42.12765957446808</v>
      </c>
    </row>
    <row r="27" spans="1:7" ht="14.25">
      <c r="A27" s="12" t="s">
        <v>56</v>
      </c>
      <c r="B27" s="12" t="s">
        <v>57</v>
      </c>
      <c r="C27" s="21">
        <v>53</v>
      </c>
      <c r="D27" s="22">
        <v>454</v>
      </c>
      <c r="E27" s="14">
        <f t="shared" si="0"/>
        <v>507</v>
      </c>
      <c r="F27" s="11">
        <f t="shared" si="2"/>
        <v>10.453648915187378</v>
      </c>
      <c r="G27" s="15">
        <f t="shared" si="1"/>
        <v>89.54635108481263</v>
      </c>
    </row>
    <row r="28" spans="1:9" ht="14.25">
      <c r="A28" s="16"/>
      <c r="B28" s="17" t="s">
        <v>58</v>
      </c>
      <c r="C28" s="16">
        <f>SUM(C21:C25)</f>
        <v>2139</v>
      </c>
      <c r="D28" s="16">
        <f>SUM(D21:D25)</f>
        <v>3157</v>
      </c>
      <c r="E28" s="16">
        <f t="shared" si="0"/>
        <v>5296</v>
      </c>
      <c r="F28" s="11">
        <f>C28/E28*100</f>
        <v>40.38897280966767</v>
      </c>
      <c r="G28" s="11">
        <f>D28/E28*100</f>
        <v>59.61102719033232</v>
      </c>
      <c r="I28" t="s">
        <v>59</v>
      </c>
    </row>
    <row r="29" spans="1:7" ht="14.25">
      <c r="A29" s="18"/>
      <c r="B29" s="19" t="s">
        <v>60</v>
      </c>
      <c r="C29" s="18">
        <f>SUM(C3:C18,C20,C26)</f>
        <v>9040</v>
      </c>
      <c r="D29" s="18">
        <f>SUM(D3:D18,D20,D26)</f>
        <v>4833</v>
      </c>
      <c r="E29" s="18">
        <f>SUM(E3:E18,E20,E26)</f>
        <v>13873</v>
      </c>
      <c r="F29" s="20">
        <f>C29/E29*100</f>
        <v>65.16254595256974</v>
      </c>
      <c r="G29" s="20">
        <f>D29/E29*100</f>
        <v>34.83745404743026</v>
      </c>
    </row>
    <row r="30" spans="1:7" ht="14.25">
      <c r="A30" s="18"/>
      <c r="B30" s="19" t="s">
        <v>61</v>
      </c>
      <c r="C30" s="18">
        <f>C29+C28</f>
        <v>11179</v>
      </c>
      <c r="D30" s="18">
        <f>D29+D28</f>
        <v>7990</v>
      </c>
      <c r="E30" s="18">
        <f>E29+E28</f>
        <v>19169</v>
      </c>
      <c r="F30" s="20">
        <f>C30/E30*100</f>
        <v>58.31811779435547</v>
      </c>
      <c r="G30" s="20">
        <f>D30/E30*100</f>
        <v>41.681882205644534</v>
      </c>
    </row>
  </sheetData>
  <sheetProtection/>
  <mergeCells count="1">
    <mergeCell ref="H2:K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23" sqref="F23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41" width="9.00390625" style="0" customWidth="1"/>
    <col min="242" max="242" width="39.421875" style="0" customWidth="1"/>
    <col min="243" max="244" width="9.00390625" style="0" customWidth="1"/>
    <col min="245" max="16384" width="0" style="0" hidden="1" customWidth="1"/>
  </cols>
  <sheetData>
    <row r="1" spans="1:7" ht="14.25">
      <c r="A1" s="1" t="s">
        <v>64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465</v>
      </c>
      <c r="D3" s="22">
        <v>133</v>
      </c>
      <c r="E3" s="6">
        <f aca="true" t="shared" si="0" ref="E3:E28">SUM(C3:D3)</f>
        <v>598</v>
      </c>
      <c r="F3" s="9">
        <f>C3/E3*100</f>
        <v>77.75919732441471</v>
      </c>
      <c r="G3" s="10">
        <f aca="true" t="shared" si="1" ref="G3:G27">D3/E3*100</f>
        <v>22.240802675585282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331</v>
      </c>
      <c r="D4" s="22">
        <v>194</v>
      </c>
      <c r="E4" s="6">
        <f t="shared" si="0"/>
        <v>525</v>
      </c>
      <c r="F4" s="9">
        <f aca="true" t="shared" si="2" ref="F4:F27">C4/E4*100</f>
        <v>63.04761904761905</v>
      </c>
      <c r="G4" s="10">
        <f t="shared" si="1"/>
        <v>36.952380952380956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628</v>
      </c>
      <c r="D5" s="22">
        <v>303</v>
      </c>
      <c r="E5" s="6">
        <f t="shared" si="0"/>
        <v>931</v>
      </c>
      <c r="F5" s="9">
        <f t="shared" si="2"/>
        <v>67.45435016111708</v>
      </c>
      <c r="G5" s="10">
        <f t="shared" si="1"/>
        <v>32.54564983888292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495</v>
      </c>
      <c r="D6" s="22">
        <v>167</v>
      </c>
      <c r="E6" s="6">
        <f t="shared" si="0"/>
        <v>662</v>
      </c>
      <c r="F6" s="9">
        <f t="shared" si="2"/>
        <v>74.77341389728097</v>
      </c>
      <c r="G6" s="10">
        <f t="shared" si="1"/>
        <v>25.226586102719033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369</v>
      </c>
      <c r="D7" s="22">
        <v>116</v>
      </c>
      <c r="E7" s="6">
        <f t="shared" si="0"/>
        <v>485</v>
      </c>
      <c r="F7" s="9">
        <f t="shared" si="2"/>
        <v>76.08247422680412</v>
      </c>
      <c r="G7" s="10">
        <f t="shared" si="1"/>
        <v>23.917525773195877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589</v>
      </c>
      <c r="D8" s="22">
        <v>211</v>
      </c>
      <c r="E8" s="6">
        <f t="shared" si="0"/>
        <v>800</v>
      </c>
      <c r="F8" s="9">
        <f t="shared" si="2"/>
        <v>73.625</v>
      </c>
      <c r="G8" s="10">
        <f t="shared" si="1"/>
        <v>26.375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603</v>
      </c>
      <c r="D9" s="22">
        <v>301</v>
      </c>
      <c r="E9" s="6">
        <f t="shared" si="0"/>
        <v>904</v>
      </c>
      <c r="F9" s="9">
        <f t="shared" si="2"/>
        <v>66.70353982300885</v>
      </c>
      <c r="G9" s="10">
        <f t="shared" si="1"/>
        <v>33.29646017699115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727</v>
      </c>
      <c r="D10" s="22">
        <v>415</v>
      </c>
      <c r="E10" s="6">
        <f t="shared" si="0"/>
        <v>1142</v>
      </c>
      <c r="F10" s="9">
        <f t="shared" si="2"/>
        <v>63.66024518388792</v>
      </c>
      <c r="G10" s="10">
        <f t="shared" si="1"/>
        <v>36.339754816112084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352</v>
      </c>
      <c r="D11" s="22">
        <v>156</v>
      </c>
      <c r="E11" s="6">
        <f t="shared" si="0"/>
        <v>508</v>
      </c>
      <c r="F11" s="9">
        <f t="shared" si="2"/>
        <v>69.29133858267717</v>
      </c>
      <c r="G11" s="10">
        <f t="shared" si="1"/>
        <v>30.708661417322837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543</v>
      </c>
      <c r="D12" s="22">
        <v>222</v>
      </c>
      <c r="E12" s="6">
        <f t="shared" si="0"/>
        <v>765</v>
      </c>
      <c r="F12" s="10">
        <f t="shared" si="2"/>
        <v>70.98039215686275</v>
      </c>
      <c r="G12" s="10">
        <f t="shared" si="1"/>
        <v>29.01960784313726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350</v>
      </c>
      <c r="D13" s="22">
        <v>149</v>
      </c>
      <c r="E13" s="6">
        <f t="shared" si="0"/>
        <v>499</v>
      </c>
      <c r="F13" s="9">
        <f t="shared" si="2"/>
        <v>70.14028056112225</v>
      </c>
      <c r="G13" s="10">
        <f t="shared" si="1"/>
        <v>29.859719438877757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660</v>
      </c>
      <c r="D14" s="22">
        <v>361</v>
      </c>
      <c r="E14" s="6">
        <f t="shared" si="0"/>
        <v>1021</v>
      </c>
      <c r="F14" s="9">
        <f t="shared" si="2"/>
        <v>64.64250734573947</v>
      </c>
      <c r="G14" s="10">
        <f t="shared" si="1"/>
        <v>35.35749265426053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499</v>
      </c>
      <c r="D15" s="22">
        <v>255</v>
      </c>
      <c r="E15" s="6">
        <f t="shared" si="0"/>
        <v>754</v>
      </c>
      <c r="F15" s="9">
        <f t="shared" si="2"/>
        <v>66.18037135278514</v>
      </c>
      <c r="G15" s="10">
        <f t="shared" si="1"/>
        <v>33.819628647214856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906</v>
      </c>
      <c r="D16" s="22">
        <v>786</v>
      </c>
      <c r="E16" s="6">
        <f t="shared" si="0"/>
        <v>1692</v>
      </c>
      <c r="F16" s="11">
        <f t="shared" si="2"/>
        <v>53.54609929078015</v>
      </c>
      <c r="G16" s="9">
        <f t="shared" si="1"/>
        <v>46.45390070921986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424</v>
      </c>
      <c r="D17" s="22">
        <v>92</v>
      </c>
      <c r="E17" s="6">
        <f t="shared" si="0"/>
        <v>516</v>
      </c>
      <c r="F17" s="10">
        <f t="shared" si="2"/>
        <v>82.17054263565892</v>
      </c>
      <c r="G17" s="10">
        <f t="shared" si="1"/>
        <v>17.829457364341085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329</v>
      </c>
      <c r="D18" s="22">
        <v>103</v>
      </c>
      <c r="E18" s="6">
        <f t="shared" si="0"/>
        <v>432</v>
      </c>
      <c r="F18" s="9">
        <f t="shared" si="2"/>
        <v>76.1574074074074</v>
      </c>
      <c r="G18" s="10">
        <f t="shared" si="1"/>
        <v>23.84259259259259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524</v>
      </c>
      <c r="D20" s="22">
        <v>595</v>
      </c>
      <c r="E20" s="6">
        <f t="shared" si="0"/>
        <v>1119</v>
      </c>
      <c r="F20" s="11">
        <f t="shared" si="2"/>
        <v>46.82752457551385</v>
      </c>
      <c r="G20" s="9">
        <f t="shared" si="1"/>
        <v>53.172475424486144</v>
      </c>
    </row>
    <row r="21" spans="1:7" ht="14.25">
      <c r="A21" s="7" t="s">
        <v>44</v>
      </c>
      <c r="B21" s="7" t="s">
        <v>45</v>
      </c>
      <c r="C21" s="21">
        <v>508</v>
      </c>
      <c r="D21" s="22">
        <v>995</v>
      </c>
      <c r="E21" s="6">
        <f t="shared" si="0"/>
        <v>1503</v>
      </c>
      <c r="F21" s="11">
        <f t="shared" si="2"/>
        <v>33.79906852960745</v>
      </c>
      <c r="G21" s="9">
        <f t="shared" si="1"/>
        <v>66.20093147039255</v>
      </c>
    </row>
    <row r="22" spans="1:7" ht="14.25">
      <c r="A22" s="7" t="s">
        <v>46</v>
      </c>
      <c r="B22" s="7" t="s">
        <v>47</v>
      </c>
      <c r="C22" s="21">
        <v>537</v>
      </c>
      <c r="D22" s="22">
        <v>795</v>
      </c>
      <c r="E22" s="6">
        <f t="shared" si="0"/>
        <v>1332</v>
      </c>
      <c r="F22" s="11">
        <f t="shared" si="2"/>
        <v>40.31531531531532</v>
      </c>
      <c r="G22" s="9">
        <f t="shared" si="1"/>
        <v>59.68468468468468</v>
      </c>
    </row>
    <row r="23" spans="1:7" ht="14.25">
      <c r="A23" s="7" t="s">
        <v>48</v>
      </c>
      <c r="B23" s="7" t="s">
        <v>49</v>
      </c>
      <c r="C23" s="21">
        <v>500</v>
      </c>
      <c r="D23" s="22">
        <v>463</v>
      </c>
      <c r="E23" s="6">
        <f t="shared" si="0"/>
        <v>963</v>
      </c>
      <c r="F23" s="11">
        <f t="shared" si="2"/>
        <v>51.92107995846313</v>
      </c>
      <c r="G23" s="9">
        <f t="shared" si="1"/>
        <v>48.07892004153687</v>
      </c>
    </row>
    <row r="24" spans="1:7" ht="14.25">
      <c r="A24" s="7" t="s">
        <v>50</v>
      </c>
      <c r="B24" s="7" t="s">
        <v>51</v>
      </c>
      <c r="C24" s="21">
        <v>365</v>
      </c>
      <c r="D24" s="22">
        <v>548</v>
      </c>
      <c r="E24" s="6">
        <f t="shared" si="0"/>
        <v>913</v>
      </c>
      <c r="F24" s="11">
        <f t="shared" si="2"/>
        <v>39.97809419496166</v>
      </c>
      <c r="G24" s="9">
        <f t="shared" si="1"/>
        <v>60.02190580503834</v>
      </c>
    </row>
    <row r="25" spans="1:7" ht="14.25">
      <c r="A25" s="7" t="s">
        <v>52</v>
      </c>
      <c r="B25" s="7" t="s">
        <v>53</v>
      </c>
      <c r="C25" s="21">
        <v>446</v>
      </c>
      <c r="D25" s="22">
        <v>526</v>
      </c>
      <c r="E25" s="6">
        <f t="shared" si="0"/>
        <v>972</v>
      </c>
      <c r="F25" s="11">
        <f t="shared" si="2"/>
        <v>45.884773662551446</v>
      </c>
      <c r="G25" s="9">
        <f t="shared" si="1"/>
        <v>54.11522633744856</v>
      </c>
    </row>
    <row r="26" spans="1:7" ht="14.25">
      <c r="A26" s="12" t="s">
        <v>54</v>
      </c>
      <c r="B26" s="12" t="s">
        <v>55</v>
      </c>
      <c r="C26" s="21">
        <v>504</v>
      </c>
      <c r="D26" s="22">
        <v>332</v>
      </c>
      <c r="E26" s="14">
        <f t="shared" si="0"/>
        <v>836</v>
      </c>
      <c r="F26" s="9">
        <f t="shared" si="2"/>
        <v>60.28708133971292</v>
      </c>
      <c r="G26" s="9">
        <f t="shared" si="1"/>
        <v>39.71291866028708</v>
      </c>
    </row>
    <row r="27" spans="1:7" ht="14.25">
      <c r="A27" s="12" t="s">
        <v>56</v>
      </c>
      <c r="B27" s="12" t="s">
        <v>57</v>
      </c>
      <c r="C27" s="21">
        <v>33</v>
      </c>
      <c r="D27" s="22">
        <v>446</v>
      </c>
      <c r="E27" s="14">
        <f t="shared" si="0"/>
        <v>479</v>
      </c>
      <c r="F27" s="11">
        <f t="shared" si="2"/>
        <v>6.8893528183716075</v>
      </c>
      <c r="G27" s="15">
        <f t="shared" si="1"/>
        <v>93.1106471816284</v>
      </c>
    </row>
    <row r="28" spans="1:9" ht="14.25">
      <c r="A28" s="16"/>
      <c r="B28" s="17" t="s">
        <v>58</v>
      </c>
      <c r="C28" s="16">
        <f>SUM(C21:C25)</f>
        <v>2356</v>
      </c>
      <c r="D28" s="16">
        <f>SUM(D21:D25)</f>
        <v>3327</v>
      </c>
      <c r="E28" s="16">
        <f t="shared" si="0"/>
        <v>5683</v>
      </c>
      <c r="F28" s="11">
        <f>C28/E28*100</f>
        <v>41.45697694879465</v>
      </c>
      <c r="G28" s="11">
        <f>D28/E28*100</f>
        <v>58.543023051205346</v>
      </c>
      <c r="I28" t="s">
        <v>59</v>
      </c>
    </row>
    <row r="29" spans="1:7" ht="14.25">
      <c r="A29" s="18"/>
      <c r="B29" s="19" t="s">
        <v>60</v>
      </c>
      <c r="C29" s="18">
        <f>SUM(C3:C18,C20,C26)</f>
        <v>9298</v>
      </c>
      <c r="D29" s="18">
        <f>SUM(D3:D18,D20,D26)</f>
        <v>4891</v>
      </c>
      <c r="E29" s="18">
        <f>SUM(E3:E18,E20,E26)</f>
        <v>14189</v>
      </c>
      <c r="F29" s="20">
        <f>C29/E29*100</f>
        <v>65.52963563323702</v>
      </c>
      <c r="G29" s="20">
        <f>D29/E29*100</f>
        <v>34.470364366762986</v>
      </c>
    </row>
    <row r="30" spans="1:7" ht="14.25">
      <c r="A30" s="18"/>
      <c r="B30" s="19" t="s">
        <v>61</v>
      </c>
      <c r="C30" s="18">
        <f>C29+C28</f>
        <v>11654</v>
      </c>
      <c r="D30" s="18">
        <f>D29+D28</f>
        <v>8218</v>
      </c>
      <c r="E30" s="18">
        <f>E29+E28</f>
        <v>19872</v>
      </c>
      <c r="F30" s="20">
        <f>C30/E30*100</f>
        <v>58.64533011272142</v>
      </c>
      <c r="G30" s="20">
        <f>D30/E30*100</f>
        <v>41.35466988727858</v>
      </c>
    </row>
  </sheetData>
  <sheetProtection/>
  <mergeCells count="1">
    <mergeCell ref="H2:K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26" sqref="B26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12" width="8.421875" style="0" customWidth="1"/>
    <col min="13" max="232" width="9.00390625" style="0" customWidth="1"/>
    <col min="233" max="233" width="39.421875" style="0" customWidth="1"/>
    <col min="234" max="235" width="9.00390625" style="0" customWidth="1"/>
    <col min="236" max="16384" width="0" style="0" hidden="1" customWidth="1"/>
  </cols>
  <sheetData>
    <row r="1" spans="1:7" ht="14.25">
      <c r="A1" s="1" t="s">
        <v>72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475</v>
      </c>
      <c r="D3" s="22">
        <v>160</v>
      </c>
      <c r="E3" s="6">
        <f aca="true" t="shared" si="0" ref="E3:E28">SUM(C3:D3)</f>
        <v>635</v>
      </c>
      <c r="F3" s="9">
        <f>C3/E3*100</f>
        <v>74.80314960629921</v>
      </c>
      <c r="G3" s="10">
        <f aca="true" t="shared" si="1" ref="G3:G27">D3/E3*100</f>
        <v>25.196850393700785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411</v>
      </c>
      <c r="D4" s="22">
        <v>190</v>
      </c>
      <c r="E4" s="6">
        <f t="shared" si="0"/>
        <v>601</v>
      </c>
      <c r="F4" s="9">
        <f aca="true" t="shared" si="2" ref="F4:F27">C4/E4*100</f>
        <v>68.38602329450914</v>
      </c>
      <c r="G4" s="10">
        <f t="shared" si="1"/>
        <v>31.61397670549085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624</v>
      </c>
      <c r="D5" s="22">
        <v>307</v>
      </c>
      <c r="E5" s="6">
        <f t="shared" si="0"/>
        <v>931</v>
      </c>
      <c r="F5" s="9">
        <f t="shared" si="2"/>
        <v>67.02470461868958</v>
      </c>
      <c r="G5" s="10">
        <f t="shared" si="1"/>
        <v>32.975295381310424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513</v>
      </c>
      <c r="D6" s="22">
        <v>219</v>
      </c>
      <c r="E6" s="6">
        <f t="shared" si="0"/>
        <v>732</v>
      </c>
      <c r="F6" s="9">
        <f t="shared" si="2"/>
        <v>70.08196721311475</v>
      </c>
      <c r="G6" s="10">
        <f t="shared" si="1"/>
        <v>29.918032786885245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445</v>
      </c>
      <c r="D7" s="22">
        <v>144</v>
      </c>
      <c r="E7" s="6">
        <f t="shared" si="0"/>
        <v>589</v>
      </c>
      <c r="F7" s="9">
        <f t="shared" si="2"/>
        <v>75.55178268251274</v>
      </c>
      <c r="G7" s="10">
        <f t="shared" si="1"/>
        <v>24.448217317487266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1025</v>
      </c>
      <c r="D8" s="22">
        <v>246</v>
      </c>
      <c r="E8" s="6">
        <f t="shared" si="0"/>
        <v>1271</v>
      </c>
      <c r="F8" s="9">
        <f t="shared" si="2"/>
        <v>80.64516129032258</v>
      </c>
      <c r="G8" s="10">
        <f t="shared" si="1"/>
        <v>19.35483870967742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529</v>
      </c>
      <c r="D9" s="22">
        <v>341</v>
      </c>
      <c r="E9" s="6">
        <f t="shared" si="0"/>
        <v>870</v>
      </c>
      <c r="F9" s="9">
        <f t="shared" si="2"/>
        <v>60.80459770114942</v>
      </c>
      <c r="G9" s="10">
        <f t="shared" si="1"/>
        <v>39.195402298850574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780</v>
      </c>
      <c r="D10" s="22">
        <v>284</v>
      </c>
      <c r="E10" s="6">
        <f t="shared" si="0"/>
        <v>1064</v>
      </c>
      <c r="F10" s="9">
        <f t="shared" si="2"/>
        <v>73.30827067669173</v>
      </c>
      <c r="G10" s="10">
        <f t="shared" si="1"/>
        <v>26.691729323308273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310</v>
      </c>
      <c r="D11" s="22">
        <v>191</v>
      </c>
      <c r="E11" s="6">
        <f t="shared" si="0"/>
        <v>501</v>
      </c>
      <c r="F11" s="9">
        <f t="shared" si="2"/>
        <v>61.876247504990026</v>
      </c>
      <c r="G11" s="10">
        <f t="shared" si="1"/>
        <v>38.12375249500998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545</v>
      </c>
      <c r="D12" s="22">
        <v>266</v>
      </c>
      <c r="E12" s="6">
        <f t="shared" si="0"/>
        <v>811</v>
      </c>
      <c r="F12" s="10">
        <f t="shared" si="2"/>
        <v>67.20098643649816</v>
      </c>
      <c r="G12" s="10">
        <f t="shared" si="1"/>
        <v>32.79901356350185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434</v>
      </c>
      <c r="D13" s="22">
        <v>178</v>
      </c>
      <c r="E13" s="6">
        <f t="shared" si="0"/>
        <v>612</v>
      </c>
      <c r="F13" s="9">
        <f t="shared" si="2"/>
        <v>70.91503267973856</v>
      </c>
      <c r="G13" s="10">
        <f t="shared" si="1"/>
        <v>29.08496732026144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649</v>
      </c>
      <c r="D14" s="22">
        <v>256</v>
      </c>
      <c r="E14" s="6">
        <f t="shared" si="0"/>
        <v>905</v>
      </c>
      <c r="F14" s="9">
        <f t="shared" si="2"/>
        <v>71.71270718232044</v>
      </c>
      <c r="G14" s="10">
        <f t="shared" si="1"/>
        <v>28.28729281767956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615</v>
      </c>
      <c r="D15" s="22">
        <v>336</v>
      </c>
      <c r="E15" s="6">
        <f t="shared" si="0"/>
        <v>951</v>
      </c>
      <c r="F15" s="9">
        <f t="shared" si="2"/>
        <v>64.66876971608832</v>
      </c>
      <c r="G15" s="10">
        <f t="shared" si="1"/>
        <v>35.33123028391167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970</v>
      </c>
      <c r="D16" s="22">
        <v>868</v>
      </c>
      <c r="E16" s="6">
        <f t="shared" si="0"/>
        <v>1838</v>
      </c>
      <c r="F16" s="11">
        <f t="shared" si="2"/>
        <v>52.77475516866159</v>
      </c>
      <c r="G16" s="9">
        <f t="shared" si="1"/>
        <v>47.22524483133841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339</v>
      </c>
      <c r="D17" s="22">
        <v>119</v>
      </c>
      <c r="E17" s="6">
        <f t="shared" si="0"/>
        <v>458</v>
      </c>
      <c r="F17" s="10">
        <f t="shared" si="2"/>
        <v>74.0174672489083</v>
      </c>
      <c r="G17" s="10">
        <f t="shared" si="1"/>
        <v>25.982532751091703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547</v>
      </c>
      <c r="D18" s="22">
        <v>107</v>
      </c>
      <c r="E18" s="6">
        <f t="shared" si="0"/>
        <v>654</v>
      </c>
      <c r="F18" s="9">
        <f t="shared" si="2"/>
        <v>83.63914373088684</v>
      </c>
      <c r="G18" s="10">
        <f t="shared" si="1"/>
        <v>16.36085626911315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770</v>
      </c>
      <c r="D20" s="22">
        <v>671</v>
      </c>
      <c r="E20" s="6">
        <f t="shared" si="0"/>
        <v>1441</v>
      </c>
      <c r="F20" s="11">
        <f t="shared" si="2"/>
        <v>53.43511450381679</v>
      </c>
      <c r="G20" s="9">
        <f t="shared" si="1"/>
        <v>46.56488549618321</v>
      </c>
    </row>
    <row r="21" spans="1:7" ht="14.25">
      <c r="A21" s="7" t="s">
        <v>44</v>
      </c>
      <c r="B21" s="7" t="s">
        <v>45</v>
      </c>
      <c r="C21" s="21">
        <v>523</v>
      </c>
      <c r="D21" s="22">
        <v>913</v>
      </c>
      <c r="E21" s="6">
        <f t="shared" si="0"/>
        <v>1436</v>
      </c>
      <c r="F21" s="11">
        <f t="shared" si="2"/>
        <v>36.420612813370475</v>
      </c>
      <c r="G21" s="9">
        <f t="shared" si="1"/>
        <v>63.57938718662952</v>
      </c>
    </row>
    <row r="22" spans="1:7" ht="14.25">
      <c r="A22" s="7" t="s">
        <v>46</v>
      </c>
      <c r="B22" s="7" t="s">
        <v>47</v>
      </c>
      <c r="C22" s="21">
        <v>678</v>
      </c>
      <c r="D22" s="22">
        <v>822</v>
      </c>
      <c r="E22" s="6">
        <f t="shared" si="0"/>
        <v>1500</v>
      </c>
      <c r="F22" s="11">
        <f t="shared" si="2"/>
        <v>45.2</v>
      </c>
      <c r="G22" s="9">
        <f t="shared" si="1"/>
        <v>54.800000000000004</v>
      </c>
    </row>
    <row r="23" spans="1:7" ht="14.25">
      <c r="A23" s="7" t="s">
        <v>48</v>
      </c>
      <c r="B23" s="7" t="s">
        <v>49</v>
      </c>
      <c r="C23" s="21">
        <v>492</v>
      </c>
      <c r="D23" s="22">
        <v>466</v>
      </c>
      <c r="E23" s="6">
        <f t="shared" si="0"/>
        <v>958</v>
      </c>
      <c r="F23" s="11">
        <f t="shared" si="2"/>
        <v>51.356993736951985</v>
      </c>
      <c r="G23" s="9">
        <f t="shared" si="1"/>
        <v>48.643006263048015</v>
      </c>
    </row>
    <row r="24" spans="1:7" ht="14.25">
      <c r="A24" s="7" t="s">
        <v>50</v>
      </c>
      <c r="B24" s="7" t="s">
        <v>51</v>
      </c>
      <c r="C24" s="21">
        <v>357</v>
      </c>
      <c r="D24" s="22">
        <v>621</v>
      </c>
      <c r="E24" s="6">
        <f t="shared" si="0"/>
        <v>978</v>
      </c>
      <c r="F24" s="11">
        <f t="shared" si="2"/>
        <v>36.50306748466258</v>
      </c>
      <c r="G24" s="9">
        <f t="shared" si="1"/>
        <v>63.49693251533742</v>
      </c>
    </row>
    <row r="25" spans="1:8" ht="14.25">
      <c r="A25" s="7" t="s">
        <v>52</v>
      </c>
      <c r="B25" s="7" t="s">
        <v>53</v>
      </c>
      <c r="C25" s="21">
        <v>494</v>
      </c>
      <c r="D25" s="22">
        <v>562</v>
      </c>
      <c r="E25" s="6">
        <f t="shared" si="0"/>
        <v>1056</v>
      </c>
      <c r="F25" s="11">
        <f t="shared" si="2"/>
        <v>46.78030303030303</v>
      </c>
      <c r="G25" s="9">
        <f t="shared" si="1"/>
        <v>53.21969696969697</v>
      </c>
      <c r="H25" t="s">
        <v>68</v>
      </c>
    </row>
    <row r="26" spans="1:8" ht="14.25">
      <c r="A26" s="12" t="s">
        <v>54</v>
      </c>
      <c r="B26" s="12" t="s">
        <v>55</v>
      </c>
      <c r="C26" s="21">
        <v>627</v>
      </c>
      <c r="D26" s="22">
        <v>354</v>
      </c>
      <c r="E26" s="14">
        <f t="shared" si="0"/>
        <v>981</v>
      </c>
      <c r="F26" s="9">
        <f t="shared" si="2"/>
        <v>63.91437308868502</v>
      </c>
      <c r="G26" s="9">
        <f t="shared" si="1"/>
        <v>36.08562691131498</v>
      </c>
      <c r="H26" t="s">
        <v>69</v>
      </c>
    </row>
    <row r="27" spans="1:8" ht="14.25">
      <c r="A27" s="12" t="s">
        <v>56</v>
      </c>
      <c r="B27" s="12" t="s">
        <v>57</v>
      </c>
      <c r="C27" s="21">
        <v>63</v>
      </c>
      <c r="D27" s="22">
        <v>440</v>
      </c>
      <c r="E27" s="14">
        <f t="shared" si="0"/>
        <v>503</v>
      </c>
      <c r="F27" s="11">
        <f t="shared" si="2"/>
        <v>12.524850894632205</v>
      </c>
      <c r="G27" s="15">
        <f t="shared" si="1"/>
        <v>87.47514910536779</v>
      </c>
      <c r="H27" t="s">
        <v>71</v>
      </c>
    </row>
    <row r="28" spans="1:8" ht="14.25">
      <c r="A28" s="16"/>
      <c r="B28" s="17" t="s">
        <v>58</v>
      </c>
      <c r="C28" s="16">
        <f>SUM(C21:C25)</f>
        <v>2544</v>
      </c>
      <c r="D28" s="16">
        <f>SUM(D21:D25)</f>
        <v>3384</v>
      </c>
      <c r="E28" s="16">
        <f t="shared" si="0"/>
        <v>5928</v>
      </c>
      <c r="F28" s="11">
        <f>C28/E28*100</f>
        <v>42.91497975708502</v>
      </c>
      <c r="G28" s="11">
        <f>D28/E28*100</f>
        <v>57.08502024291497</v>
      </c>
      <c r="H28" t="s">
        <v>70</v>
      </c>
    </row>
    <row r="29" spans="1:7" ht="14.25">
      <c r="A29" s="18"/>
      <c r="B29" s="19" t="s">
        <v>60</v>
      </c>
      <c r="C29" s="18">
        <f>SUM(C3:C18,C20,C26)</f>
        <v>10608</v>
      </c>
      <c r="D29" s="18">
        <f>SUM(D3:D18,D20,D26)</f>
        <v>5237</v>
      </c>
      <c r="E29" s="18">
        <f>SUM(E3:E18,E20,E26)</f>
        <v>15845</v>
      </c>
      <c r="F29" s="20">
        <f>C29/E29*100</f>
        <v>66.94856421584096</v>
      </c>
      <c r="G29" s="20">
        <f>D29/E29*100</f>
        <v>33.05143578415904</v>
      </c>
    </row>
    <row r="30" spans="1:7" ht="14.25">
      <c r="A30" s="18"/>
      <c r="B30" s="19" t="s">
        <v>61</v>
      </c>
      <c r="C30" s="18">
        <f>C29+C28</f>
        <v>13152</v>
      </c>
      <c r="D30" s="18">
        <f>D29+D28</f>
        <v>8621</v>
      </c>
      <c r="E30" s="18">
        <f>E29+E28</f>
        <v>21773</v>
      </c>
      <c r="F30" s="20">
        <f>C30/E30*100</f>
        <v>60.40508887153815</v>
      </c>
      <c r="G30" s="20">
        <f>D30/E30*100</f>
        <v>39.59491112846186</v>
      </c>
    </row>
  </sheetData>
  <sheetProtection/>
  <mergeCells count="1">
    <mergeCell ref="H2:K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D33" sqref="D33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228" width="9.00390625" style="0" customWidth="1"/>
    <col min="229" max="229" width="39.421875" style="0" customWidth="1"/>
    <col min="230" max="231" width="9.00390625" style="0" customWidth="1"/>
    <col min="232" max="16384" width="0" style="0" hidden="1" customWidth="1"/>
  </cols>
  <sheetData>
    <row r="1" spans="1:14" ht="14.25">
      <c r="A1" s="1" t="s">
        <v>73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M1">
        <v>10015</v>
      </c>
      <c r="N1">
        <v>322</v>
      </c>
    </row>
    <row r="2" spans="1:14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  <c r="M2">
        <v>10016</v>
      </c>
      <c r="N2">
        <v>209</v>
      </c>
    </row>
    <row r="3" spans="1:14" ht="14.25">
      <c r="A3" s="7" t="s">
        <v>8</v>
      </c>
      <c r="B3" s="7" t="s">
        <v>9</v>
      </c>
      <c r="C3" s="21">
        <v>383</v>
      </c>
      <c r="D3" s="22">
        <v>105</v>
      </c>
      <c r="E3" s="6">
        <f aca="true" t="shared" si="0" ref="E3:E28">SUM(C3:D3)</f>
        <v>488</v>
      </c>
      <c r="F3" s="9">
        <f>C3/E3*100</f>
        <v>78.48360655737704</v>
      </c>
      <c r="G3" s="10">
        <f aca="true" t="shared" si="1" ref="G3:G27">D3/E3*100</f>
        <v>21.51639344262295</v>
      </c>
      <c r="H3" s="30"/>
      <c r="I3" s="31"/>
      <c r="J3" s="31"/>
      <c r="K3" s="31"/>
      <c r="M3">
        <v>10017</v>
      </c>
      <c r="N3">
        <v>456</v>
      </c>
    </row>
    <row r="4" spans="1:14" ht="14.25">
      <c r="A4" s="7" t="s">
        <v>10</v>
      </c>
      <c r="B4" s="7" t="s">
        <v>11</v>
      </c>
      <c r="C4" s="21">
        <v>259</v>
      </c>
      <c r="D4" s="22">
        <v>204</v>
      </c>
      <c r="E4" s="6">
        <f t="shared" si="0"/>
        <v>463</v>
      </c>
      <c r="F4" s="11">
        <f aca="true" t="shared" si="2" ref="F4:F27">C4/E4*100</f>
        <v>55.93952483801296</v>
      </c>
      <c r="G4" s="10">
        <f t="shared" si="1"/>
        <v>44.06047516198704</v>
      </c>
      <c r="H4" s="30"/>
      <c r="I4" s="31"/>
      <c r="J4" s="31"/>
      <c r="K4" s="31"/>
      <c r="M4">
        <v>10018</v>
      </c>
      <c r="N4">
        <v>331</v>
      </c>
    </row>
    <row r="5" spans="1:14" ht="14.25">
      <c r="A5" s="7" t="s">
        <v>12</v>
      </c>
      <c r="B5" s="7" t="s">
        <v>13</v>
      </c>
      <c r="C5" s="21">
        <v>494</v>
      </c>
      <c r="D5" s="22">
        <v>230</v>
      </c>
      <c r="E5" s="6">
        <f t="shared" si="0"/>
        <v>724</v>
      </c>
      <c r="F5" s="9">
        <f t="shared" si="2"/>
        <v>68.23204419889503</v>
      </c>
      <c r="G5" s="10">
        <f t="shared" si="1"/>
        <v>31.767955801104975</v>
      </c>
      <c r="H5" s="30"/>
      <c r="I5" s="31"/>
      <c r="J5" s="31"/>
      <c r="K5" s="31"/>
      <c r="M5">
        <v>10019</v>
      </c>
      <c r="N5">
        <v>292</v>
      </c>
    </row>
    <row r="6" spans="1:14" ht="14.25">
      <c r="A6" s="7" t="s">
        <v>14</v>
      </c>
      <c r="B6" s="7" t="s">
        <v>15</v>
      </c>
      <c r="C6" s="21">
        <v>444</v>
      </c>
      <c r="D6" s="22">
        <v>164</v>
      </c>
      <c r="E6" s="6">
        <f t="shared" si="0"/>
        <v>608</v>
      </c>
      <c r="F6" s="9">
        <f t="shared" si="2"/>
        <v>73.02631578947368</v>
      </c>
      <c r="G6" s="10">
        <f t="shared" si="1"/>
        <v>26.973684210526315</v>
      </c>
      <c r="H6" s="30"/>
      <c r="I6" s="31"/>
      <c r="J6" s="31"/>
      <c r="K6" s="31"/>
      <c r="M6">
        <v>10020</v>
      </c>
      <c r="N6">
        <v>546</v>
      </c>
    </row>
    <row r="7" spans="1:14" ht="14.25">
      <c r="A7" s="7" t="s">
        <v>16</v>
      </c>
      <c r="B7" s="7" t="s">
        <v>17</v>
      </c>
      <c r="C7" s="21">
        <v>345</v>
      </c>
      <c r="D7" s="22">
        <v>143</v>
      </c>
      <c r="E7" s="6">
        <f t="shared" si="0"/>
        <v>488</v>
      </c>
      <c r="F7" s="9">
        <f t="shared" si="2"/>
        <v>70.69672131147541</v>
      </c>
      <c r="G7" s="10">
        <f t="shared" si="1"/>
        <v>29.303278688524593</v>
      </c>
      <c r="H7" s="30"/>
      <c r="I7" s="31"/>
      <c r="J7" s="31"/>
      <c r="K7" s="31"/>
      <c r="M7">
        <v>10021</v>
      </c>
      <c r="N7">
        <v>469</v>
      </c>
    </row>
    <row r="8" spans="1:14" ht="14.25">
      <c r="A8" s="7" t="s">
        <v>18</v>
      </c>
      <c r="B8" s="7" t="s">
        <v>19</v>
      </c>
      <c r="C8" s="21">
        <v>623</v>
      </c>
      <c r="D8" s="22">
        <v>235</v>
      </c>
      <c r="E8" s="6">
        <f t="shared" si="0"/>
        <v>858</v>
      </c>
      <c r="F8" s="9">
        <f t="shared" si="2"/>
        <v>72.6107226107226</v>
      </c>
      <c r="G8" s="10">
        <f t="shared" si="1"/>
        <v>27.38927738927739</v>
      </c>
      <c r="H8" s="30"/>
      <c r="I8" s="31"/>
      <c r="J8" s="31"/>
      <c r="K8" s="31"/>
      <c r="M8">
        <v>10022</v>
      </c>
      <c r="N8">
        <v>541</v>
      </c>
    </row>
    <row r="9" spans="1:14" ht="14.25">
      <c r="A9" s="7" t="s">
        <v>20</v>
      </c>
      <c r="B9" s="7" t="s">
        <v>21</v>
      </c>
      <c r="C9" s="21">
        <v>504</v>
      </c>
      <c r="D9" s="22">
        <v>283</v>
      </c>
      <c r="E9" s="6">
        <f t="shared" si="0"/>
        <v>787</v>
      </c>
      <c r="F9" s="9">
        <f t="shared" si="2"/>
        <v>64.04066073697587</v>
      </c>
      <c r="G9" s="10">
        <f t="shared" si="1"/>
        <v>35.95933926302414</v>
      </c>
      <c r="H9" s="30"/>
      <c r="I9" s="31"/>
      <c r="J9" s="31"/>
      <c r="K9" s="31"/>
      <c r="M9">
        <v>10023</v>
      </c>
      <c r="N9">
        <v>255</v>
      </c>
    </row>
    <row r="10" spans="1:14" ht="14.25">
      <c r="A10" s="7" t="s">
        <v>22</v>
      </c>
      <c r="B10" s="7" t="s">
        <v>23</v>
      </c>
      <c r="C10" s="21">
        <v>608</v>
      </c>
      <c r="D10" s="22">
        <v>354</v>
      </c>
      <c r="E10" s="6">
        <f t="shared" si="0"/>
        <v>962</v>
      </c>
      <c r="F10" s="9">
        <f t="shared" si="2"/>
        <v>63.20166320166321</v>
      </c>
      <c r="G10" s="10">
        <f t="shared" si="1"/>
        <v>36.7983367983368</v>
      </c>
      <c r="H10" s="30"/>
      <c r="I10" s="31"/>
      <c r="J10" s="31"/>
      <c r="K10" s="31"/>
      <c r="M10">
        <v>10024</v>
      </c>
      <c r="N10">
        <v>439</v>
      </c>
    </row>
    <row r="11" spans="1:14" ht="14.25">
      <c r="A11" s="7" t="s">
        <v>24</v>
      </c>
      <c r="B11" s="7" t="s">
        <v>25</v>
      </c>
      <c r="C11" s="21">
        <v>300</v>
      </c>
      <c r="D11" s="22">
        <v>159</v>
      </c>
      <c r="E11" s="6">
        <f t="shared" si="0"/>
        <v>459</v>
      </c>
      <c r="F11" s="9">
        <f t="shared" si="2"/>
        <v>65.359477124183</v>
      </c>
      <c r="G11" s="10">
        <f t="shared" si="1"/>
        <v>34.64052287581699</v>
      </c>
      <c r="H11" s="30"/>
      <c r="I11" s="31"/>
      <c r="J11" s="31"/>
      <c r="K11" s="31"/>
      <c r="M11">
        <v>10025</v>
      </c>
      <c r="N11">
        <v>269</v>
      </c>
    </row>
    <row r="12" spans="1:14" ht="14.25">
      <c r="A12" s="7" t="s">
        <v>26</v>
      </c>
      <c r="B12" s="7" t="s">
        <v>27</v>
      </c>
      <c r="C12" s="21">
        <v>551</v>
      </c>
      <c r="D12" s="22">
        <v>252</v>
      </c>
      <c r="E12" s="6">
        <f t="shared" si="0"/>
        <v>803</v>
      </c>
      <c r="F12" s="10">
        <f t="shared" si="2"/>
        <v>68.61768368617683</v>
      </c>
      <c r="G12" s="10">
        <f t="shared" si="1"/>
        <v>31.38231631382316</v>
      </c>
      <c r="H12" s="30"/>
      <c r="I12" s="31"/>
      <c r="J12" s="31"/>
      <c r="K12" s="31"/>
      <c r="M12">
        <v>10026</v>
      </c>
      <c r="N12">
        <v>437</v>
      </c>
    </row>
    <row r="13" spans="1:14" ht="14.25">
      <c r="A13" s="7" t="s">
        <v>28</v>
      </c>
      <c r="B13" s="7" t="s">
        <v>29</v>
      </c>
      <c r="C13" s="21">
        <v>304</v>
      </c>
      <c r="D13" s="22">
        <v>160</v>
      </c>
      <c r="E13" s="6">
        <f t="shared" si="0"/>
        <v>464</v>
      </c>
      <c r="F13" s="9">
        <f t="shared" si="2"/>
        <v>65.51724137931035</v>
      </c>
      <c r="G13" s="10">
        <f t="shared" si="1"/>
        <v>34.48275862068966</v>
      </c>
      <c r="H13" s="30"/>
      <c r="I13" s="31"/>
      <c r="J13" s="31"/>
      <c r="K13" s="31"/>
      <c r="M13">
        <v>10027</v>
      </c>
      <c r="N13">
        <v>325</v>
      </c>
    </row>
    <row r="14" spans="1:14" ht="14.25">
      <c r="A14" s="7" t="s">
        <v>30</v>
      </c>
      <c r="B14" s="7" t="s">
        <v>31</v>
      </c>
      <c r="C14" s="21">
        <v>494</v>
      </c>
      <c r="D14" s="22">
        <v>355</v>
      </c>
      <c r="E14" s="6">
        <f t="shared" si="0"/>
        <v>849</v>
      </c>
      <c r="F14" s="11">
        <f t="shared" si="2"/>
        <v>58.18610129564193</v>
      </c>
      <c r="G14" s="10">
        <f t="shared" si="1"/>
        <v>41.81389870435807</v>
      </c>
      <c r="H14" s="30"/>
      <c r="I14" s="31"/>
      <c r="J14" s="31"/>
      <c r="K14" s="31"/>
      <c r="M14">
        <v>10028</v>
      </c>
      <c r="N14">
        <v>664</v>
      </c>
    </row>
    <row r="15" spans="1:14" ht="14.25">
      <c r="A15" s="7" t="s">
        <v>32</v>
      </c>
      <c r="B15" s="7" t="s">
        <v>33</v>
      </c>
      <c r="C15" s="21">
        <v>363</v>
      </c>
      <c r="D15" s="22">
        <v>261</v>
      </c>
      <c r="E15" s="6">
        <f t="shared" si="0"/>
        <v>624</v>
      </c>
      <c r="F15" s="11">
        <f t="shared" si="2"/>
        <v>58.17307692307693</v>
      </c>
      <c r="G15" s="10">
        <f t="shared" si="1"/>
        <v>41.82692307692308</v>
      </c>
      <c r="H15" s="30"/>
      <c r="I15" s="31"/>
      <c r="J15" s="31"/>
      <c r="K15" s="31"/>
      <c r="M15">
        <v>10029</v>
      </c>
      <c r="N15">
        <v>290</v>
      </c>
    </row>
    <row r="16" spans="1:14" ht="14.25">
      <c r="A16" s="7" t="s">
        <v>34</v>
      </c>
      <c r="B16" s="7" t="s">
        <v>35</v>
      </c>
      <c r="C16" s="21">
        <v>792</v>
      </c>
      <c r="D16" s="22">
        <v>687</v>
      </c>
      <c r="E16" s="6">
        <f t="shared" si="0"/>
        <v>1479</v>
      </c>
      <c r="F16" s="11">
        <f t="shared" si="2"/>
        <v>53.54969574036511</v>
      </c>
      <c r="G16" s="9">
        <f t="shared" si="1"/>
        <v>46.45030425963489</v>
      </c>
      <c r="H16" s="30"/>
      <c r="I16" s="31"/>
      <c r="J16" s="31"/>
      <c r="K16" s="31"/>
      <c r="M16">
        <v>10030</v>
      </c>
      <c r="N16">
        <v>223</v>
      </c>
    </row>
    <row r="17" spans="1:14" ht="14.25">
      <c r="A17" s="7" t="s">
        <v>36</v>
      </c>
      <c r="B17" s="7" t="s">
        <v>37</v>
      </c>
      <c r="C17" s="21">
        <v>336</v>
      </c>
      <c r="D17" s="22">
        <v>90</v>
      </c>
      <c r="E17" s="6">
        <f t="shared" si="0"/>
        <v>426</v>
      </c>
      <c r="F17" s="10">
        <f t="shared" si="2"/>
        <v>78.87323943661971</v>
      </c>
      <c r="G17" s="10">
        <f t="shared" si="1"/>
        <v>21.12676056338028</v>
      </c>
      <c r="H17" s="30"/>
      <c r="I17" s="31"/>
      <c r="J17" s="31"/>
      <c r="K17" s="31"/>
      <c r="M17">
        <v>14108</v>
      </c>
      <c r="N17">
        <v>489</v>
      </c>
    </row>
    <row r="18" spans="1:14" ht="14.25">
      <c r="A18" s="7" t="s">
        <v>38</v>
      </c>
      <c r="B18" s="7" t="s">
        <v>39</v>
      </c>
      <c r="C18" s="21">
        <v>284</v>
      </c>
      <c r="D18" s="22">
        <v>125</v>
      </c>
      <c r="E18" s="6">
        <f t="shared" si="0"/>
        <v>409</v>
      </c>
      <c r="F18" s="9">
        <f t="shared" si="2"/>
        <v>69.43765281173594</v>
      </c>
      <c r="G18" s="10">
        <f t="shared" si="1"/>
        <v>30.56234718826406</v>
      </c>
      <c r="H18" s="30"/>
      <c r="I18" s="31"/>
      <c r="J18" s="31"/>
      <c r="K18" s="31"/>
      <c r="M18">
        <v>15226</v>
      </c>
      <c r="N18">
        <v>466</v>
      </c>
    </row>
    <row r="19" spans="1:14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  <c r="M19">
        <v>15227</v>
      </c>
      <c r="N19">
        <v>693</v>
      </c>
    </row>
    <row r="20" spans="1:14" ht="14.25">
      <c r="A20" s="7" t="s">
        <v>42</v>
      </c>
      <c r="B20" s="7" t="s">
        <v>43</v>
      </c>
      <c r="C20" s="21">
        <v>556</v>
      </c>
      <c r="D20" s="22">
        <v>491</v>
      </c>
      <c r="E20" s="6">
        <f t="shared" si="0"/>
        <v>1047</v>
      </c>
      <c r="F20" s="11">
        <f t="shared" si="2"/>
        <v>53.104106972301814</v>
      </c>
      <c r="G20" s="9">
        <f t="shared" si="1"/>
        <v>46.895893027698186</v>
      </c>
      <c r="M20">
        <v>24017</v>
      </c>
      <c r="N20">
        <v>365</v>
      </c>
    </row>
    <row r="21" spans="1:14" ht="14.25">
      <c r="A21" s="7" t="s">
        <v>44</v>
      </c>
      <c r="B21" s="7" t="s">
        <v>45</v>
      </c>
      <c r="C21" s="21">
        <v>524</v>
      </c>
      <c r="D21" s="22">
        <v>937</v>
      </c>
      <c r="E21" s="6">
        <f t="shared" si="0"/>
        <v>1461</v>
      </c>
      <c r="F21" s="11">
        <f t="shared" si="2"/>
        <v>35.865845311430526</v>
      </c>
      <c r="G21" s="9">
        <f t="shared" si="1"/>
        <v>64.13415468856948</v>
      </c>
      <c r="M21">
        <v>24018</v>
      </c>
      <c r="N21">
        <v>173</v>
      </c>
    </row>
    <row r="22" spans="1:14" ht="14.25">
      <c r="A22" s="7" t="s">
        <v>46</v>
      </c>
      <c r="B22" s="7" t="s">
        <v>47</v>
      </c>
      <c r="C22" s="21">
        <v>756</v>
      </c>
      <c r="D22" s="22">
        <v>674</v>
      </c>
      <c r="E22" s="6">
        <f t="shared" si="0"/>
        <v>1430</v>
      </c>
      <c r="F22" s="11">
        <f t="shared" si="2"/>
        <v>52.867132867132874</v>
      </c>
      <c r="G22" s="9">
        <f t="shared" si="1"/>
        <v>47.13286713286713</v>
      </c>
      <c r="M22">
        <v>24705</v>
      </c>
      <c r="N22">
        <v>380</v>
      </c>
    </row>
    <row r="23" spans="1:14" ht="14.25">
      <c r="A23" s="7" t="s">
        <v>48</v>
      </c>
      <c r="B23" s="7" t="s">
        <v>49</v>
      </c>
      <c r="C23" s="21">
        <v>382</v>
      </c>
      <c r="D23" s="22">
        <v>433</v>
      </c>
      <c r="E23" s="6">
        <f t="shared" si="0"/>
        <v>815</v>
      </c>
      <c r="F23" s="11">
        <f t="shared" si="2"/>
        <v>46.87116564417178</v>
      </c>
      <c r="G23" s="9">
        <f t="shared" si="1"/>
        <v>53.128834355828225</v>
      </c>
      <c r="M23">
        <v>77684</v>
      </c>
      <c r="N23">
        <v>402</v>
      </c>
    </row>
    <row r="24" spans="1:14" ht="14.25">
      <c r="A24" s="7" t="s">
        <v>50</v>
      </c>
      <c r="B24" s="7" t="s">
        <v>51</v>
      </c>
      <c r="C24" s="21">
        <v>183</v>
      </c>
      <c r="D24" s="22">
        <v>450</v>
      </c>
      <c r="E24" s="6">
        <f t="shared" si="0"/>
        <v>633</v>
      </c>
      <c r="F24" s="11">
        <f t="shared" si="2"/>
        <v>28.90995260663507</v>
      </c>
      <c r="G24" s="9">
        <f t="shared" si="1"/>
        <v>71.09004739336493</v>
      </c>
      <c r="M24">
        <v>99745</v>
      </c>
      <c r="N24">
        <v>75</v>
      </c>
    </row>
    <row r="25" spans="1:7" ht="14.25">
      <c r="A25" s="7" t="s">
        <v>52</v>
      </c>
      <c r="B25" s="7" t="s">
        <v>53</v>
      </c>
      <c r="C25" s="21">
        <v>477</v>
      </c>
      <c r="D25" s="22">
        <v>489</v>
      </c>
      <c r="E25" s="6">
        <f t="shared" si="0"/>
        <v>966</v>
      </c>
      <c r="F25" s="11">
        <f t="shared" si="2"/>
        <v>49.378881987577635</v>
      </c>
      <c r="G25" s="9">
        <f t="shared" si="1"/>
        <v>50.621118012422365</v>
      </c>
    </row>
    <row r="26" spans="1:7" ht="14.25">
      <c r="A26" s="12" t="s">
        <v>54</v>
      </c>
      <c r="B26" s="12" t="s">
        <v>55</v>
      </c>
      <c r="C26" s="21">
        <v>447</v>
      </c>
      <c r="D26" s="22">
        <v>293</v>
      </c>
      <c r="E26" s="14">
        <f t="shared" si="0"/>
        <v>740</v>
      </c>
      <c r="F26" s="9">
        <f t="shared" si="2"/>
        <v>60.40540540540541</v>
      </c>
      <c r="G26" s="9">
        <f t="shared" si="1"/>
        <v>39.5945945945946</v>
      </c>
    </row>
    <row r="27" spans="1:7" ht="14.25">
      <c r="A27" s="12" t="s">
        <v>56</v>
      </c>
      <c r="B27" s="12" t="s">
        <v>57</v>
      </c>
      <c r="C27" s="21">
        <v>79</v>
      </c>
      <c r="D27" s="22">
        <v>479</v>
      </c>
      <c r="E27" s="14">
        <f t="shared" si="0"/>
        <v>558</v>
      </c>
      <c r="F27" s="11">
        <f t="shared" si="2"/>
        <v>14.157706093189965</v>
      </c>
      <c r="G27" s="15">
        <f t="shared" si="1"/>
        <v>85.84229390681004</v>
      </c>
    </row>
    <row r="28" spans="1:7" ht="14.25">
      <c r="A28" s="16"/>
      <c r="B28" s="17" t="s">
        <v>58</v>
      </c>
      <c r="C28" s="16">
        <f>SUM(C21:C25)</f>
        <v>2322</v>
      </c>
      <c r="D28" s="16">
        <f>SUM(D21:D25)</f>
        <v>2983</v>
      </c>
      <c r="E28" s="16">
        <f t="shared" si="0"/>
        <v>5305</v>
      </c>
      <c r="F28" s="11">
        <f>C28/E28*100</f>
        <v>43.77002827521206</v>
      </c>
      <c r="G28" s="11">
        <f>D28/E28*100</f>
        <v>56.22997172478793</v>
      </c>
    </row>
    <row r="29" spans="1:7" ht="14.25">
      <c r="A29" s="18"/>
      <c r="B29" s="19" t="s">
        <v>60</v>
      </c>
      <c r="C29" s="18">
        <f>SUM(C3:C18,C20,C26)</f>
        <v>8087</v>
      </c>
      <c r="D29" s="18">
        <f>SUM(D3:D18,D20,D26)</f>
        <v>4591</v>
      </c>
      <c r="E29" s="18">
        <f>SUM(E3:E18,E20,E26)</f>
        <v>12678</v>
      </c>
      <c r="F29" s="20">
        <f>C29/E29*100</f>
        <v>63.78766366934848</v>
      </c>
      <c r="G29" s="20">
        <f>D29/E29*100</f>
        <v>36.212336330651524</v>
      </c>
    </row>
    <row r="30" spans="1:7" ht="14.25">
      <c r="A30" s="18"/>
      <c r="B30" s="19" t="s">
        <v>61</v>
      </c>
      <c r="C30" s="18">
        <f>C29+C28</f>
        <v>10409</v>
      </c>
      <c r="D30" s="18">
        <f>D29+D28</f>
        <v>7574</v>
      </c>
      <c r="E30" s="18">
        <f>E29+E28</f>
        <v>17983</v>
      </c>
      <c r="F30" s="20">
        <f>C30/E30*100</f>
        <v>57.8824445309459</v>
      </c>
      <c r="G30" s="20">
        <f>D30/E30*100</f>
        <v>42.11755546905411</v>
      </c>
    </row>
  </sheetData>
  <sheetProtection/>
  <mergeCells count="1">
    <mergeCell ref="H2:K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31" sqref="C31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220" width="9.00390625" style="0" customWidth="1"/>
    <col min="221" max="221" width="39.421875" style="0" customWidth="1"/>
    <col min="222" max="223" width="9.00390625" style="0" customWidth="1"/>
    <col min="224" max="16384" width="0" style="0" hidden="1" customWidth="1"/>
  </cols>
  <sheetData>
    <row r="1" spans="1:7" ht="14.25">
      <c r="A1" s="1" t="s">
        <v>74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344</v>
      </c>
      <c r="D3" s="22">
        <v>116</v>
      </c>
      <c r="E3" s="6">
        <f aca="true" t="shared" si="0" ref="E3:E28">SUM(C3:D3)</f>
        <v>460</v>
      </c>
      <c r="F3" s="9">
        <f>C3/E3*100</f>
        <v>74.78260869565217</v>
      </c>
      <c r="G3" s="10">
        <f aca="true" t="shared" si="1" ref="G3:G27">D3/E3*100</f>
        <v>25.217391304347824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286</v>
      </c>
      <c r="D4" s="22">
        <v>175</v>
      </c>
      <c r="E4" s="6">
        <f t="shared" si="0"/>
        <v>461</v>
      </c>
      <c r="F4" s="11">
        <f aca="true" t="shared" si="2" ref="F4:F27">C4/E4*100</f>
        <v>62.039045553145336</v>
      </c>
      <c r="G4" s="10">
        <f t="shared" si="1"/>
        <v>37.960954446854664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489</v>
      </c>
      <c r="D5" s="22">
        <v>248</v>
      </c>
      <c r="E5" s="6">
        <f t="shared" si="0"/>
        <v>737</v>
      </c>
      <c r="F5" s="9">
        <f t="shared" si="2"/>
        <v>66.35006784260516</v>
      </c>
      <c r="G5" s="10">
        <f t="shared" si="1"/>
        <v>33.649932157394844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273</v>
      </c>
      <c r="D6" s="22">
        <v>154</v>
      </c>
      <c r="E6" s="6">
        <f t="shared" si="0"/>
        <v>427</v>
      </c>
      <c r="F6" s="9">
        <f t="shared" si="2"/>
        <v>63.934426229508205</v>
      </c>
      <c r="G6" s="10">
        <f t="shared" si="1"/>
        <v>36.0655737704918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288</v>
      </c>
      <c r="D7" s="22">
        <v>130</v>
      </c>
      <c r="E7" s="6">
        <f t="shared" si="0"/>
        <v>418</v>
      </c>
      <c r="F7" s="9">
        <f t="shared" si="2"/>
        <v>68.89952153110048</v>
      </c>
      <c r="G7" s="10">
        <f t="shared" si="1"/>
        <v>31.100478468899524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324</v>
      </c>
      <c r="D8" s="22">
        <v>186</v>
      </c>
      <c r="E8" s="6">
        <f t="shared" si="0"/>
        <v>510</v>
      </c>
      <c r="F8" s="9">
        <f t="shared" si="2"/>
        <v>63.52941176470588</v>
      </c>
      <c r="G8" s="10">
        <f t="shared" si="1"/>
        <v>36.470588235294116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470</v>
      </c>
      <c r="D9" s="22">
        <v>318</v>
      </c>
      <c r="E9" s="6">
        <f t="shared" si="0"/>
        <v>788</v>
      </c>
      <c r="F9" s="9">
        <f t="shared" si="2"/>
        <v>59.64467005076142</v>
      </c>
      <c r="G9" s="10">
        <f t="shared" si="1"/>
        <v>40.35532994923858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630</v>
      </c>
      <c r="D10" s="22">
        <v>254</v>
      </c>
      <c r="E10" s="6">
        <f t="shared" si="0"/>
        <v>884</v>
      </c>
      <c r="F10" s="9">
        <f t="shared" si="2"/>
        <v>71.26696832579185</v>
      </c>
      <c r="G10" s="10">
        <f t="shared" si="1"/>
        <v>28.733031674208142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267</v>
      </c>
      <c r="D11" s="22">
        <v>149</v>
      </c>
      <c r="E11" s="6">
        <f t="shared" si="0"/>
        <v>416</v>
      </c>
      <c r="F11" s="9">
        <f t="shared" si="2"/>
        <v>64.1826923076923</v>
      </c>
      <c r="G11" s="10">
        <f t="shared" si="1"/>
        <v>35.81730769230769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496</v>
      </c>
      <c r="D12" s="22">
        <v>265</v>
      </c>
      <c r="E12" s="6">
        <f t="shared" si="0"/>
        <v>761</v>
      </c>
      <c r="F12" s="10">
        <f t="shared" si="2"/>
        <v>65.17739816031536</v>
      </c>
      <c r="G12" s="10">
        <f t="shared" si="1"/>
        <v>34.82260183968462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156</v>
      </c>
      <c r="D13" s="22">
        <v>138</v>
      </c>
      <c r="E13" s="6">
        <f t="shared" si="0"/>
        <v>294</v>
      </c>
      <c r="F13" s="9">
        <f t="shared" si="2"/>
        <v>53.06122448979592</v>
      </c>
      <c r="G13" s="10">
        <f t="shared" si="1"/>
        <v>46.93877551020408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393</v>
      </c>
      <c r="D14" s="22">
        <v>190</v>
      </c>
      <c r="E14" s="6">
        <f t="shared" si="0"/>
        <v>583</v>
      </c>
      <c r="F14" s="11">
        <f t="shared" si="2"/>
        <v>67.40994854202401</v>
      </c>
      <c r="G14" s="10">
        <f t="shared" si="1"/>
        <v>32.59005145797599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361</v>
      </c>
      <c r="D15" s="22">
        <v>262</v>
      </c>
      <c r="E15" s="6">
        <f t="shared" si="0"/>
        <v>623</v>
      </c>
      <c r="F15" s="11">
        <f t="shared" si="2"/>
        <v>57.9454253611557</v>
      </c>
      <c r="G15" s="10">
        <f t="shared" si="1"/>
        <v>42.0545746388443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658</v>
      </c>
      <c r="D16" s="22">
        <v>804</v>
      </c>
      <c r="E16" s="6">
        <f t="shared" si="0"/>
        <v>1462</v>
      </c>
      <c r="F16" s="11">
        <f t="shared" si="2"/>
        <v>45.00683994528043</v>
      </c>
      <c r="G16" s="9">
        <f t="shared" si="1"/>
        <v>54.99316005471956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377</v>
      </c>
      <c r="D17" s="22">
        <v>121</v>
      </c>
      <c r="E17" s="6">
        <f t="shared" si="0"/>
        <v>498</v>
      </c>
      <c r="F17" s="10">
        <f t="shared" si="2"/>
        <v>75.70281124497991</v>
      </c>
      <c r="G17" s="10">
        <f t="shared" si="1"/>
        <v>24.29718875502008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280</v>
      </c>
      <c r="D18" s="22">
        <v>98</v>
      </c>
      <c r="E18" s="6">
        <f t="shared" si="0"/>
        <v>378</v>
      </c>
      <c r="F18" s="9">
        <f t="shared" si="2"/>
        <v>74.07407407407408</v>
      </c>
      <c r="G18" s="10">
        <f t="shared" si="1"/>
        <v>25.925925925925924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649</v>
      </c>
      <c r="D20" s="22">
        <v>539</v>
      </c>
      <c r="E20" s="6">
        <f t="shared" si="0"/>
        <v>1188</v>
      </c>
      <c r="F20" s="11">
        <f t="shared" si="2"/>
        <v>54.629629629629626</v>
      </c>
      <c r="G20" s="9">
        <f t="shared" si="1"/>
        <v>45.370370370370374</v>
      </c>
    </row>
    <row r="21" spans="1:7" ht="14.25">
      <c r="A21" s="7" t="s">
        <v>44</v>
      </c>
      <c r="B21" s="7" t="s">
        <v>45</v>
      </c>
      <c r="C21" s="21">
        <v>441</v>
      </c>
      <c r="D21" s="22">
        <v>776</v>
      </c>
      <c r="E21" s="6">
        <f t="shared" si="0"/>
        <v>1217</v>
      </c>
      <c r="F21" s="11">
        <f t="shared" si="2"/>
        <v>36.2366474938373</v>
      </c>
      <c r="G21" s="9">
        <f t="shared" si="1"/>
        <v>63.7633525061627</v>
      </c>
    </row>
    <row r="22" spans="1:7" ht="14.25">
      <c r="A22" s="7" t="s">
        <v>46</v>
      </c>
      <c r="B22" s="7" t="s">
        <v>47</v>
      </c>
      <c r="C22" s="21">
        <v>652</v>
      </c>
      <c r="D22" s="22">
        <v>767</v>
      </c>
      <c r="E22" s="6">
        <f t="shared" si="0"/>
        <v>1419</v>
      </c>
      <c r="F22" s="11">
        <f t="shared" si="2"/>
        <v>45.94785059901339</v>
      </c>
      <c r="G22" s="9">
        <f t="shared" si="1"/>
        <v>54.052149400986615</v>
      </c>
    </row>
    <row r="23" spans="1:7" ht="14.25">
      <c r="A23" s="7" t="s">
        <v>48</v>
      </c>
      <c r="B23" s="7" t="s">
        <v>49</v>
      </c>
      <c r="C23" s="21">
        <v>424</v>
      </c>
      <c r="D23" s="22">
        <v>407</v>
      </c>
      <c r="E23" s="6">
        <f t="shared" si="0"/>
        <v>831</v>
      </c>
      <c r="F23" s="11">
        <f t="shared" si="2"/>
        <v>51.02286401925391</v>
      </c>
      <c r="G23" s="9">
        <f t="shared" si="1"/>
        <v>48.97713598074609</v>
      </c>
    </row>
    <row r="24" spans="1:7" ht="14.25">
      <c r="A24" s="7" t="s">
        <v>50</v>
      </c>
      <c r="B24" s="7" t="s">
        <v>51</v>
      </c>
      <c r="C24" s="21">
        <v>195</v>
      </c>
      <c r="D24" s="22">
        <v>524</v>
      </c>
      <c r="E24" s="6">
        <f t="shared" si="0"/>
        <v>719</v>
      </c>
      <c r="F24" s="11">
        <f t="shared" si="2"/>
        <v>27.12100139082058</v>
      </c>
      <c r="G24" s="9">
        <f t="shared" si="1"/>
        <v>72.87899860917942</v>
      </c>
    </row>
    <row r="25" spans="1:7" ht="14.25">
      <c r="A25" s="7" t="s">
        <v>52</v>
      </c>
      <c r="B25" s="7" t="s">
        <v>53</v>
      </c>
      <c r="C25" s="21">
        <v>440</v>
      </c>
      <c r="D25" s="22">
        <v>422</v>
      </c>
      <c r="E25" s="6">
        <f t="shared" si="0"/>
        <v>862</v>
      </c>
      <c r="F25" s="11">
        <f t="shared" si="2"/>
        <v>51.04408352668214</v>
      </c>
      <c r="G25" s="9">
        <f t="shared" si="1"/>
        <v>48.95591647331787</v>
      </c>
    </row>
    <row r="26" spans="1:7" ht="14.25">
      <c r="A26" s="12" t="s">
        <v>54</v>
      </c>
      <c r="B26" s="12" t="s">
        <v>55</v>
      </c>
      <c r="C26" s="21">
        <v>422</v>
      </c>
      <c r="D26" s="22">
        <v>316</v>
      </c>
      <c r="E26" s="14">
        <f t="shared" si="0"/>
        <v>738</v>
      </c>
      <c r="F26" s="9">
        <f t="shared" si="2"/>
        <v>57.18157181571816</v>
      </c>
      <c r="G26" s="9">
        <f t="shared" si="1"/>
        <v>42.81842818428184</v>
      </c>
    </row>
    <row r="27" spans="1:7" ht="14.25">
      <c r="A27" s="12" t="s">
        <v>56</v>
      </c>
      <c r="B27" s="12" t="s">
        <v>57</v>
      </c>
      <c r="C27" s="21">
        <v>106</v>
      </c>
      <c r="D27" s="22">
        <v>376</v>
      </c>
      <c r="E27" s="14">
        <f t="shared" si="0"/>
        <v>482</v>
      </c>
      <c r="F27" s="11">
        <f t="shared" si="2"/>
        <v>21.991701244813278</v>
      </c>
      <c r="G27" s="15">
        <f t="shared" si="1"/>
        <v>78.00829875518673</v>
      </c>
    </row>
    <row r="28" spans="1:7" ht="14.25">
      <c r="A28" s="16"/>
      <c r="B28" s="17" t="s">
        <v>58</v>
      </c>
      <c r="C28" s="16">
        <f>SUM(C21:C25)</f>
        <v>2152</v>
      </c>
      <c r="D28" s="16">
        <f>SUM(D21:D25)</f>
        <v>2896</v>
      </c>
      <c r="E28" s="16">
        <f t="shared" si="0"/>
        <v>5048</v>
      </c>
      <c r="F28" s="11">
        <f>C28/E28*100</f>
        <v>42.63074484944532</v>
      </c>
      <c r="G28" s="11">
        <f>D28/E28*100</f>
        <v>57.36925515055468</v>
      </c>
    </row>
    <row r="29" spans="1:7" ht="14.25">
      <c r="A29" s="18"/>
      <c r="B29" s="19" t="s">
        <v>60</v>
      </c>
      <c r="C29" s="18">
        <f>SUM(C3:C18,C20,C26)</f>
        <v>7163</v>
      </c>
      <c r="D29" s="18">
        <f>SUM(D3:D18,D20,D26)</f>
        <v>4463</v>
      </c>
      <c r="E29" s="18">
        <f>SUM(E3:E18,E20,E26)</f>
        <v>11626</v>
      </c>
      <c r="F29" s="20">
        <f>C29/E29*100</f>
        <v>61.611904352313786</v>
      </c>
      <c r="G29" s="20">
        <f>D29/E29*100</f>
        <v>38.38809564768622</v>
      </c>
    </row>
    <row r="30" spans="1:7" ht="14.25">
      <c r="A30" s="18"/>
      <c r="B30" s="19" t="s">
        <v>61</v>
      </c>
      <c r="C30" s="18">
        <f>C29+C28</f>
        <v>9315</v>
      </c>
      <c r="D30" s="18">
        <f>D29+D28</f>
        <v>7359</v>
      </c>
      <c r="E30" s="18">
        <f>E29+E28</f>
        <v>16674</v>
      </c>
      <c r="F30" s="20">
        <f>C30/E30*100</f>
        <v>55.86541921554517</v>
      </c>
      <c r="G30" s="20">
        <f>D30/E30*100</f>
        <v>44.13458078445484</v>
      </c>
    </row>
  </sheetData>
  <sheetProtection/>
  <mergeCells count="1">
    <mergeCell ref="H2:K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2" sqref="C32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220" width="9.00390625" style="0" customWidth="1"/>
    <col min="221" max="221" width="39.421875" style="0" customWidth="1"/>
    <col min="222" max="223" width="9.00390625" style="0" customWidth="1"/>
    <col min="224" max="16384" width="0" style="0" hidden="1" customWidth="1"/>
  </cols>
  <sheetData>
    <row r="1" spans="1:7" ht="14.25">
      <c r="A1" s="1" t="s">
        <v>76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290</v>
      </c>
      <c r="D3" s="22">
        <v>119</v>
      </c>
      <c r="E3" s="6">
        <f aca="true" t="shared" si="0" ref="E3:E28">SUM(C3:D3)</f>
        <v>409</v>
      </c>
      <c r="F3" s="9">
        <f>C3/E3*100</f>
        <v>70.90464547677261</v>
      </c>
      <c r="G3" s="10">
        <f aca="true" t="shared" si="1" ref="G3:G27">D3/E3*100</f>
        <v>29.095354523227385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217</v>
      </c>
      <c r="D4" s="22">
        <v>154</v>
      </c>
      <c r="E4" s="6">
        <f t="shared" si="0"/>
        <v>371</v>
      </c>
      <c r="F4" s="11">
        <f aca="true" t="shared" si="2" ref="F4:F27">C4/E4*100</f>
        <v>58.490566037735846</v>
      </c>
      <c r="G4" s="10">
        <f t="shared" si="1"/>
        <v>41.509433962264154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464</v>
      </c>
      <c r="D5" s="22">
        <v>279</v>
      </c>
      <c r="E5" s="6">
        <f t="shared" si="0"/>
        <v>743</v>
      </c>
      <c r="F5" s="9">
        <f t="shared" si="2"/>
        <v>62.44952893674294</v>
      </c>
      <c r="G5" s="10">
        <f t="shared" si="1"/>
        <v>37.55047106325707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350</v>
      </c>
      <c r="D6" s="22">
        <v>158</v>
      </c>
      <c r="E6" s="6">
        <f t="shared" si="0"/>
        <v>508</v>
      </c>
      <c r="F6" s="9">
        <f t="shared" si="2"/>
        <v>68.89763779527559</v>
      </c>
      <c r="G6" s="10">
        <f t="shared" si="1"/>
        <v>31.10236220472441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249</v>
      </c>
      <c r="D7" s="22">
        <v>98</v>
      </c>
      <c r="E7" s="6">
        <f t="shared" si="0"/>
        <v>347</v>
      </c>
      <c r="F7" s="9">
        <f t="shared" si="2"/>
        <v>71.75792507204612</v>
      </c>
      <c r="G7" s="10">
        <f t="shared" si="1"/>
        <v>28.24207492795389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322</v>
      </c>
      <c r="D8" s="22">
        <v>163</v>
      </c>
      <c r="E8" s="6">
        <f t="shared" si="0"/>
        <v>485</v>
      </c>
      <c r="F8" s="9">
        <f t="shared" si="2"/>
        <v>66.39175257731958</v>
      </c>
      <c r="G8" s="10">
        <f t="shared" si="1"/>
        <v>33.608247422680414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322</v>
      </c>
      <c r="D9" s="22">
        <v>274</v>
      </c>
      <c r="E9" s="6">
        <f t="shared" si="0"/>
        <v>596</v>
      </c>
      <c r="F9" s="11">
        <f t="shared" si="2"/>
        <v>54.0268456375839</v>
      </c>
      <c r="G9" s="10">
        <f t="shared" si="1"/>
        <v>45.97315436241611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435</v>
      </c>
      <c r="D10" s="22">
        <v>225</v>
      </c>
      <c r="E10" s="6">
        <f t="shared" si="0"/>
        <v>660</v>
      </c>
      <c r="F10" s="9">
        <f t="shared" si="2"/>
        <v>65.9090909090909</v>
      </c>
      <c r="G10" s="10">
        <f t="shared" si="1"/>
        <v>34.090909090909086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266</v>
      </c>
      <c r="D11" s="22">
        <v>148</v>
      </c>
      <c r="E11" s="6">
        <f t="shared" si="0"/>
        <v>414</v>
      </c>
      <c r="F11" s="9">
        <f t="shared" si="2"/>
        <v>64.25120772946859</v>
      </c>
      <c r="G11" s="10">
        <f t="shared" si="1"/>
        <v>35.748792270531396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444</v>
      </c>
      <c r="D12" s="22">
        <v>238</v>
      </c>
      <c r="E12" s="6">
        <f t="shared" si="0"/>
        <v>682</v>
      </c>
      <c r="F12" s="10">
        <f t="shared" si="2"/>
        <v>65.10263929618768</v>
      </c>
      <c r="G12" s="10">
        <f t="shared" si="1"/>
        <v>34.89736070381232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101</v>
      </c>
      <c r="D13" s="22">
        <v>116</v>
      </c>
      <c r="E13" s="6">
        <f t="shared" si="0"/>
        <v>217</v>
      </c>
      <c r="F13" s="11">
        <f t="shared" si="2"/>
        <v>46.54377880184332</v>
      </c>
      <c r="G13" s="10">
        <f t="shared" si="1"/>
        <v>53.45622119815668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393</v>
      </c>
      <c r="D14" s="22">
        <v>186</v>
      </c>
      <c r="E14" s="6">
        <f t="shared" si="0"/>
        <v>579</v>
      </c>
      <c r="F14" s="11">
        <f t="shared" si="2"/>
        <v>67.87564766839378</v>
      </c>
      <c r="G14" s="10">
        <f t="shared" si="1"/>
        <v>32.12435233160622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396</v>
      </c>
      <c r="D15" s="22">
        <v>276</v>
      </c>
      <c r="E15" s="6">
        <f t="shared" si="0"/>
        <v>672</v>
      </c>
      <c r="F15" s="11">
        <f t="shared" si="2"/>
        <v>58.92857142857143</v>
      </c>
      <c r="G15" s="10">
        <f t="shared" si="1"/>
        <v>41.07142857142857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589</v>
      </c>
      <c r="D16" s="22">
        <v>738</v>
      </c>
      <c r="E16" s="6">
        <f t="shared" si="0"/>
        <v>1327</v>
      </c>
      <c r="F16" s="11">
        <f t="shared" si="2"/>
        <v>44.38583270535042</v>
      </c>
      <c r="G16" s="9">
        <f t="shared" si="1"/>
        <v>55.61416729464958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272</v>
      </c>
      <c r="D17" s="22">
        <v>89</v>
      </c>
      <c r="E17" s="6">
        <f t="shared" si="0"/>
        <v>361</v>
      </c>
      <c r="F17" s="10">
        <f t="shared" si="2"/>
        <v>75.34626038781164</v>
      </c>
      <c r="G17" s="10">
        <f t="shared" si="1"/>
        <v>24.653739612188367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222</v>
      </c>
      <c r="D18" s="22">
        <v>83</v>
      </c>
      <c r="E18" s="6">
        <f t="shared" si="0"/>
        <v>305</v>
      </c>
      <c r="F18" s="9">
        <f t="shared" si="2"/>
        <v>72.78688524590164</v>
      </c>
      <c r="G18" s="10">
        <f t="shared" si="1"/>
        <v>27.21311475409836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345</v>
      </c>
      <c r="D20" s="22">
        <v>586</v>
      </c>
      <c r="E20" s="6">
        <f t="shared" si="0"/>
        <v>931</v>
      </c>
      <c r="F20" s="11">
        <f t="shared" si="2"/>
        <v>37.056928034371644</v>
      </c>
      <c r="G20" s="9">
        <f t="shared" si="1"/>
        <v>62.94307196562836</v>
      </c>
    </row>
    <row r="21" spans="1:7" ht="14.25">
      <c r="A21" s="7" t="s">
        <v>44</v>
      </c>
      <c r="B21" s="7" t="s">
        <v>45</v>
      </c>
      <c r="C21" s="21">
        <v>271</v>
      </c>
      <c r="D21" s="22">
        <v>668</v>
      </c>
      <c r="E21" s="6">
        <f t="shared" si="0"/>
        <v>939</v>
      </c>
      <c r="F21" s="11">
        <f t="shared" si="2"/>
        <v>28.8604898828541</v>
      </c>
      <c r="G21" s="9">
        <f t="shared" si="1"/>
        <v>71.1395101171459</v>
      </c>
    </row>
    <row r="22" spans="1:7" ht="14.25">
      <c r="A22" s="7" t="s">
        <v>46</v>
      </c>
      <c r="B22" s="7" t="s">
        <v>47</v>
      </c>
      <c r="C22" s="21">
        <v>436</v>
      </c>
      <c r="D22" s="22">
        <v>694</v>
      </c>
      <c r="E22" s="6">
        <f t="shared" si="0"/>
        <v>1130</v>
      </c>
      <c r="F22" s="11">
        <f t="shared" si="2"/>
        <v>38.58407079646018</v>
      </c>
      <c r="G22" s="9">
        <f t="shared" si="1"/>
        <v>61.41592920353982</v>
      </c>
    </row>
    <row r="23" spans="1:7" ht="14.25">
      <c r="A23" s="7" t="s">
        <v>48</v>
      </c>
      <c r="B23" s="7" t="s">
        <v>49</v>
      </c>
      <c r="C23" s="21">
        <v>200</v>
      </c>
      <c r="D23" s="22">
        <v>412</v>
      </c>
      <c r="E23" s="6">
        <f t="shared" si="0"/>
        <v>612</v>
      </c>
      <c r="F23" s="11">
        <f t="shared" si="2"/>
        <v>32.6797385620915</v>
      </c>
      <c r="G23" s="9">
        <f t="shared" si="1"/>
        <v>67.3202614379085</v>
      </c>
    </row>
    <row r="24" spans="1:7" ht="14.25">
      <c r="A24" s="7" t="s">
        <v>50</v>
      </c>
      <c r="B24" s="7" t="s">
        <v>51</v>
      </c>
      <c r="C24" s="21">
        <v>176</v>
      </c>
      <c r="D24" s="22">
        <v>559</v>
      </c>
      <c r="E24" s="6">
        <f t="shared" si="0"/>
        <v>735</v>
      </c>
      <c r="F24" s="11">
        <f t="shared" si="2"/>
        <v>23.945578231292515</v>
      </c>
      <c r="G24" s="9">
        <f t="shared" si="1"/>
        <v>76.05442176870748</v>
      </c>
    </row>
    <row r="25" spans="1:7" ht="14.25">
      <c r="A25" s="7" t="s">
        <v>52</v>
      </c>
      <c r="B25" s="7" t="s">
        <v>53</v>
      </c>
      <c r="C25" s="21">
        <v>406</v>
      </c>
      <c r="D25" s="22">
        <v>441</v>
      </c>
      <c r="E25" s="6">
        <f t="shared" si="0"/>
        <v>847</v>
      </c>
      <c r="F25" s="11">
        <f t="shared" si="2"/>
        <v>47.93388429752066</v>
      </c>
      <c r="G25" s="9">
        <f t="shared" si="1"/>
        <v>52.066115702479344</v>
      </c>
    </row>
    <row r="26" spans="1:7" ht="14.25">
      <c r="A26" s="12" t="s">
        <v>54</v>
      </c>
      <c r="B26" s="12" t="s">
        <v>55</v>
      </c>
      <c r="C26" s="21">
        <v>275</v>
      </c>
      <c r="D26" s="22">
        <v>345</v>
      </c>
      <c r="E26" s="14">
        <f t="shared" si="0"/>
        <v>620</v>
      </c>
      <c r="F26" s="11">
        <f t="shared" si="2"/>
        <v>44.354838709677416</v>
      </c>
      <c r="G26" s="9">
        <f t="shared" si="1"/>
        <v>55.64516129032258</v>
      </c>
    </row>
    <row r="27" spans="1:7" ht="14.25">
      <c r="A27" s="12" t="s">
        <v>56</v>
      </c>
      <c r="B27" s="12" t="s">
        <v>57</v>
      </c>
      <c r="C27" s="21">
        <v>29</v>
      </c>
      <c r="D27" s="22">
        <v>383</v>
      </c>
      <c r="E27" s="14">
        <f t="shared" si="0"/>
        <v>412</v>
      </c>
      <c r="F27" s="11">
        <f t="shared" si="2"/>
        <v>7.038834951456311</v>
      </c>
      <c r="G27" s="15">
        <f t="shared" si="1"/>
        <v>92.96116504854369</v>
      </c>
    </row>
    <row r="28" spans="1:7" ht="14.25">
      <c r="A28" s="16"/>
      <c r="B28" s="17" t="s">
        <v>58</v>
      </c>
      <c r="C28" s="16">
        <f>SUM(C21:C25)</f>
        <v>1489</v>
      </c>
      <c r="D28" s="16">
        <f>SUM(D21:D25)</f>
        <v>2774</v>
      </c>
      <c r="E28" s="16">
        <f t="shared" si="0"/>
        <v>4263</v>
      </c>
      <c r="F28" s="11">
        <f>C28/E28*100</f>
        <v>34.9284541402768</v>
      </c>
      <c r="G28" s="11">
        <f>D28/E28*100</f>
        <v>65.0715458597232</v>
      </c>
    </row>
    <row r="29" spans="1:7" ht="14.25">
      <c r="A29" s="18"/>
      <c r="B29" s="19" t="s">
        <v>60</v>
      </c>
      <c r="C29" s="18">
        <f>SUM(C3:C18,C20,C26)</f>
        <v>5952</v>
      </c>
      <c r="D29" s="18">
        <f>SUM(D3:D18,D20,D26)</f>
        <v>4275</v>
      </c>
      <c r="E29" s="18">
        <f>SUM(E3:E18,E20,E26)</f>
        <v>10227</v>
      </c>
      <c r="F29" s="20">
        <f>C29/E29*100</f>
        <v>58.198885303608094</v>
      </c>
      <c r="G29" s="20">
        <f>D29/E29*100</f>
        <v>41.801114696391906</v>
      </c>
    </row>
    <row r="30" spans="1:7" ht="14.25">
      <c r="A30" s="18"/>
      <c r="B30" s="19" t="s">
        <v>61</v>
      </c>
      <c r="C30" s="18">
        <f>C29+C28</f>
        <v>7441</v>
      </c>
      <c r="D30" s="18">
        <f>D29+D28</f>
        <v>7049</v>
      </c>
      <c r="E30" s="18">
        <f>E29+E28</f>
        <v>14490</v>
      </c>
      <c r="F30" s="20">
        <f>C30/E30*100</f>
        <v>51.35265700483092</v>
      </c>
      <c r="G30" s="20">
        <f>D30/E30*100</f>
        <v>48.647342995169076</v>
      </c>
    </row>
  </sheetData>
  <sheetProtection/>
  <mergeCells count="1">
    <mergeCell ref="H2:K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30" sqref="C30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220" width="9.00390625" style="0" customWidth="1"/>
    <col min="221" max="221" width="39.421875" style="0" customWidth="1"/>
    <col min="222" max="223" width="9.00390625" style="0" customWidth="1"/>
    <col min="224" max="16384" width="0" style="0" hidden="1" customWidth="1"/>
  </cols>
  <sheetData>
    <row r="1" spans="1:7" ht="14.25">
      <c r="A1" s="1" t="s">
        <v>77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317</v>
      </c>
      <c r="D3" s="22">
        <v>124</v>
      </c>
      <c r="E3" s="6">
        <f aca="true" t="shared" si="0" ref="E3:E28">SUM(C3:D3)</f>
        <v>441</v>
      </c>
      <c r="F3" s="9">
        <f>C3/E3*100</f>
        <v>71.88208616780045</v>
      </c>
      <c r="G3" s="10">
        <f aca="true" t="shared" si="1" ref="G3:G27">D3/E3*100</f>
        <v>28.117913832199548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276</v>
      </c>
      <c r="D4" s="22">
        <v>187</v>
      </c>
      <c r="E4" s="6">
        <f t="shared" si="0"/>
        <v>463</v>
      </c>
      <c r="F4" s="11">
        <f aca="true" t="shared" si="2" ref="F4:F27">C4/E4*100</f>
        <v>59.611231101511876</v>
      </c>
      <c r="G4" s="10">
        <f t="shared" si="1"/>
        <v>40.38876889848812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504</v>
      </c>
      <c r="D5" s="22">
        <v>263</v>
      </c>
      <c r="E5" s="6">
        <f t="shared" si="0"/>
        <v>767</v>
      </c>
      <c r="F5" s="9">
        <f t="shared" si="2"/>
        <v>65.71056062581486</v>
      </c>
      <c r="G5" s="10">
        <f t="shared" si="1"/>
        <v>34.289439374185136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533</v>
      </c>
      <c r="D6" s="22">
        <v>160</v>
      </c>
      <c r="E6" s="6">
        <f t="shared" si="0"/>
        <v>693</v>
      </c>
      <c r="F6" s="9">
        <f t="shared" si="2"/>
        <v>76.91197691197691</v>
      </c>
      <c r="G6" s="10">
        <f t="shared" si="1"/>
        <v>23.08802308802309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266</v>
      </c>
      <c r="D7" s="22">
        <v>112</v>
      </c>
      <c r="E7" s="6">
        <f t="shared" si="0"/>
        <v>378</v>
      </c>
      <c r="F7" s="9">
        <f t="shared" si="2"/>
        <v>70.37037037037037</v>
      </c>
      <c r="G7" s="10">
        <f t="shared" si="1"/>
        <v>29.629629629629626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376</v>
      </c>
      <c r="D8" s="22">
        <v>209</v>
      </c>
      <c r="E8" s="6">
        <f t="shared" si="0"/>
        <v>585</v>
      </c>
      <c r="F8" s="9">
        <f t="shared" si="2"/>
        <v>64.27350427350427</v>
      </c>
      <c r="G8" s="10">
        <f t="shared" si="1"/>
        <v>35.72649572649573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440</v>
      </c>
      <c r="D9" s="22">
        <v>320</v>
      </c>
      <c r="E9" s="6">
        <f t="shared" si="0"/>
        <v>760</v>
      </c>
      <c r="F9" s="11">
        <f t="shared" si="2"/>
        <v>57.89473684210527</v>
      </c>
      <c r="G9" s="10">
        <f t="shared" si="1"/>
        <v>42.10526315789473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634</v>
      </c>
      <c r="D10" s="22">
        <v>273</v>
      </c>
      <c r="E10" s="6">
        <f t="shared" si="0"/>
        <v>907</v>
      </c>
      <c r="F10" s="9">
        <f t="shared" si="2"/>
        <v>69.90077177508269</v>
      </c>
      <c r="G10" s="10">
        <f t="shared" si="1"/>
        <v>30.099228224917308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259</v>
      </c>
      <c r="D11" s="22">
        <v>144</v>
      </c>
      <c r="E11" s="6">
        <f t="shared" si="0"/>
        <v>403</v>
      </c>
      <c r="F11" s="9">
        <f t="shared" si="2"/>
        <v>64.26799007444168</v>
      </c>
      <c r="G11" s="10">
        <f t="shared" si="1"/>
        <v>35.73200992555831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454</v>
      </c>
      <c r="D12" s="22">
        <v>257</v>
      </c>
      <c r="E12" s="6">
        <f t="shared" si="0"/>
        <v>711</v>
      </c>
      <c r="F12" s="10">
        <f t="shared" si="2"/>
        <v>63.85372714486639</v>
      </c>
      <c r="G12" s="10">
        <f t="shared" si="1"/>
        <v>36.14627285513362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270</v>
      </c>
      <c r="D13" s="22">
        <v>172</v>
      </c>
      <c r="E13" s="6">
        <f t="shared" si="0"/>
        <v>442</v>
      </c>
      <c r="F13" s="9">
        <f t="shared" si="2"/>
        <v>61.085972850678736</v>
      </c>
      <c r="G13" s="10">
        <f t="shared" si="1"/>
        <v>38.91402714932127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461</v>
      </c>
      <c r="D14" s="22">
        <v>210</v>
      </c>
      <c r="E14" s="6">
        <f t="shared" si="0"/>
        <v>671</v>
      </c>
      <c r="F14" s="9">
        <f t="shared" si="2"/>
        <v>68.70342771982116</v>
      </c>
      <c r="G14" s="10">
        <f t="shared" si="1"/>
        <v>31.296572280178836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358</v>
      </c>
      <c r="D15" s="22">
        <v>244</v>
      </c>
      <c r="E15" s="6">
        <f t="shared" si="0"/>
        <v>602</v>
      </c>
      <c r="F15" s="11">
        <f t="shared" si="2"/>
        <v>59.46843853820598</v>
      </c>
      <c r="G15" s="10">
        <f t="shared" si="1"/>
        <v>40.53156146179402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647</v>
      </c>
      <c r="D16" s="22">
        <v>896</v>
      </c>
      <c r="E16" s="6">
        <f t="shared" si="0"/>
        <v>1543</v>
      </c>
      <c r="F16" s="11">
        <f t="shared" si="2"/>
        <v>41.931302657161375</v>
      </c>
      <c r="G16" s="9">
        <f t="shared" si="1"/>
        <v>58.068697342838625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298</v>
      </c>
      <c r="D17" s="22">
        <v>113</v>
      </c>
      <c r="E17" s="6">
        <f t="shared" si="0"/>
        <v>411</v>
      </c>
      <c r="F17" s="10">
        <f t="shared" si="2"/>
        <v>72.50608272506082</v>
      </c>
      <c r="G17" s="10">
        <f t="shared" si="1"/>
        <v>27.49391727493917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249</v>
      </c>
      <c r="D18" s="22">
        <v>108</v>
      </c>
      <c r="E18" s="6">
        <f t="shared" si="0"/>
        <v>357</v>
      </c>
      <c r="F18" s="9">
        <f t="shared" si="2"/>
        <v>69.74789915966386</v>
      </c>
      <c r="G18" s="10">
        <f t="shared" si="1"/>
        <v>30.252100840336134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466</v>
      </c>
      <c r="D20" s="22">
        <v>626</v>
      </c>
      <c r="E20" s="6">
        <f t="shared" si="0"/>
        <v>1092</v>
      </c>
      <c r="F20" s="11">
        <f t="shared" si="2"/>
        <v>42.67399267399267</v>
      </c>
      <c r="G20" s="9">
        <f t="shared" si="1"/>
        <v>57.32600732600732</v>
      </c>
    </row>
    <row r="21" spans="1:7" ht="14.25">
      <c r="A21" s="7" t="s">
        <v>44</v>
      </c>
      <c r="B21" s="7" t="s">
        <v>45</v>
      </c>
      <c r="C21" s="21">
        <v>298</v>
      </c>
      <c r="D21" s="22">
        <v>754</v>
      </c>
      <c r="E21" s="6">
        <f t="shared" si="0"/>
        <v>1052</v>
      </c>
      <c r="F21" s="11">
        <f t="shared" si="2"/>
        <v>28.32699619771863</v>
      </c>
      <c r="G21" s="9">
        <f t="shared" si="1"/>
        <v>71.67300380228137</v>
      </c>
    </row>
    <row r="22" spans="1:7" ht="14.25">
      <c r="A22" s="7" t="s">
        <v>46</v>
      </c>
      <c r="B22" s="7" t="s">
        <v>47</v>
      </c>
      <c r="C22" s="21">
        <v>533</v>
      </c>
      <c r="D22" s="22">
        <v>670</v>
      </c>
      <c r="E22" s="6">
        <f t="shared" si="0"/>
        <v>1203</v>
      </c>
      <c r="F22" s="11">
        <f t="shared" si="2"/>
        <v>44.30590191188695</v>
      </c>
      <c r="G22" s="9">
        <f t="shared" si="1"/>
        <v>55.69409808811305</v>
      </c>
    </row>
    <row r="23" spans="1:7" ht="14.25">
      <c r="A23" s="7" t="s">
        <v>48</v>
      </c>
      <c r="B23" s="7" t="s">
        <v>49</v>
      </c>
      <c r="C23" s="21">
        <v>454</v>
      </c>
      <c r="D23" s="22">
        <v>405</v>
      </c>
      <c r="E23" s="6">
        <f t="shared" si="0"/>
        <v>859</v>
      </c>
      <c r="F23" s="11">
        <f t="shared" si="2"/>
        <v>52.852153667054715</v>
      </c>
      <c r="G23" s="9">
        <f t="shared" si="1"/>
        <v>47.147846332945285</v>
      </c>
    </row>
    <row r="24" spans="1:7" ht="14.25">
      <c r="A24" s="7" t="s">
        <v>50</v>
      </c>
      <c r="B24" s="7" t="s">
        <v>51</v>
      </c>
      <c r="C24" s="21">
        <v>253</v>
      </c>
      <c r="D24" s="22">
        <v>574</v>
      </c>
      <c r="E24" s="6">
        <f t="shared" si="0"/>
        <v>827</v>
      </c>
      <c r="F24" s="11">
        <f t="shared" si="2"/>
        <v>30.59250302297461</v>
      </c>
      <c r="G24" s="9">
        <f t="shared" si="1"/>
        <v>69.4074969770254</v>
      </c>
    </row>
    <row r="25" spans="1:7" ht="14.25">
      <c r="A25" s="7" t="s">
        <v>52</v>
      </c>
      <c r="B25" s="7" t="s">
        <v>53</v>
      </c>
      <c r="C25" s="21">
        <v>428</v>
      </c>
      <c r="D25" s="22">
        <v>500</v>
      </c>
      <c r="E25" s="6">
        <f t="shared" si="0"/>
        <v>928</v>
      </c>
      <c r="F25" s="11">
        <f t="shared" si="2"/>
        <v>46.12068965517241</v>
      </c>
      <c r="G25" s="9">
        <f t="shared" si="1"/>
        <v>53.879310344827594</v>
      </c>
    </row>
    <row r="26" spans="1:9" ht="14.25">
      <c r="A26" s="12" t="s">
        <v>54</v>
      </c>
      <c r="B26" s="12" t="s">
        <v>55</v>
      </c>
      <c r="C26" s="21">
        <v>325</v>
      </c>
      <c r="D26" s="22">
        <v>352</v>
      </c>
      <c r="E26" s="14">
        <f t="shared" si="0"/>
        <v>677</v>
      </c>
      <c r="F26" s="11">
        <f t="shared" si="2"/>
        <v>48.005908419497786</v>
      </c>
      <c r="G26" s="9">
        <f t="shared" si="1"/>
        <v>51.994091580502214</v>
      </c>
      <c r="I26">
        <v>40000</v>
      </c>
    </row>
    <row r="27" spans="1:9" ht="14.25">
      <c r="A27" s="12" t="s">
        <v>56</v>
      </c>
      <c r="B27" s="12" t="s">
        <v>57</v>
      </c>
      <c r="C27" s="21"/>
      <c r="D27" s="22">
        <v>497</v>
      </c>
      <c r="E27" s="14">
        <f t="shared" si="0"/>
        <v>497</v>
      </c>
      <c r="F27" s="11">
        <f t="shared" si="2"/>
        <v>0</v>
      </c>
      <c r="G27" s="15">
        <f t="shared" si="1"/>
        <v>100</v>
      </c>
      <c r="I27">
        <f>I26/100</f>
        <v>400</v>
      </c>
    </row>
    <row r="28" spans="1:7" ht="14.25">
      <c r="A28" s="16"/>
      <c r="B28" s="17" t="s">
        <v>58</v>
      </c>
      <c r="C28" s="16">
        <f>SUM(C21:C25)</f>
        <v>1966</v>
      </c>
      <c r="D28" s="16">
        <f>SUM(D21:D25)</f>
        <v>2903</v>
      </c>
      <c r="E28" s="16">
        <f t="shared" si="0"/>
        <v>4869</v>
      </c>
      <c r="F28" s="11">
        <f>C28/E28*100</f>
        <v>40.37790100636681</v>
      </c>
      <c r="G28" s="11">
        <f>D28/E28*100</f>
        <v>59.62209899363319</v>
      </c>
    </row>
    <row r="29" spans="1:7" ht="14.25">
      <c r="A29" s="18"/>
      <c r="B29" s="19" t="s">
        <v>60</v>
      </c>
      <c r="C29" s="18">
        <f>SUM(C3:C18,C20,C26)</f>
        <v>7133</v>
      </c>
      <c r="D29" s="18">
        <f>SUM(D3:D18,D20,D26)</f>
        <v>4770</v>
      </c>
      <c r="E29" s="18">
        <f>SUM(E3:E18,E20,E26)</f>
        <v>11903</v>
      </c>
      <c r="F29" s="20">
        <f>C29/E29*100</f>
        <v>59.92606905822062</v>
      </c>
      <c r="G29" s="20">
        <f>D29/E29*100</f>
        <v>40.07393094177939</v>
      </c>
    </row>
    <row r="30" spans="1:7" ht="14.25">
      <c r="A30" s="18"/>
      <c r="B30" s="19" t="s">
        <v>61</v>
      </c>
      <c r="C30" s="18">
        <f>C29+C28</f>
        <v>9099</v>
      </c>
      <c r="D30" s="18">
        <f>D29+D28</f>
        <v>7673</v>
      </c>
      <c r="E30" s="18">
        <f>E29+E28</f>
        <v>16772</v>
      </c>
      <c r="F30" s="20">
        <f>C30/E30*100</f>
        <v>54.25113284044837</v>
      </c>
      <c r="G30" s="20">
        <f>D30/E30*100</f>
        <v>45.74886715955163</v>
      </c>
    </row>
  </sheetData>
  <sheetProtection/>
  <mergeCells count="1">
    <mergeCell ref="H2:K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2" sqref="D32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0" width="9.00390625" style="0" customWidth="1"/>
    <col min="11" max="11" width="8.8515625" style="0" customWidth="1"/>
    <col min="12" max="214" width="9.00390625" style="0" customWidth="1"/>
    <col min="215" max="215" width="39.421875" style="0" customWidth="1"/>
    <col min="216" max="217" width="9.00390625" style="0" customWidth="1"/>
    <col min="218" max="16384" width="0" style="0" hidden="1" customWidth="1"/>
  </cols>
  <sheetData>
    <row r="1" spans="1:7" ht="14.25">
      <c r="A1" s="1" t="s">
        <v>78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11" ht="14.25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30" t="s">
        <v>7</v>
      </c>
      <c r="I2" s="31"/>
      <c r="J2" s="31"/>
      <c r="K2" s="31"/>
    </row>
    <row r="3" spans="1:11" ht="14.25">
      <c r="A3" s="7" t="s">
        <v>8</v>
      </c>
      <c r="B3" s="7" t="s">
        <v>9</v>
      </c>
      <c r="C3" s="21">
        <v>390</v>
      </c>
      <c r="D3" s="22">
        <v>138</v>
      </c>
      <c r="E3" s="6">
        <f aca="true" t="shared" si="0" ref="E3:E28">SUM(C3:D3)</f>
        <v>528</v>
      </c>
      <c r="F3" s="9">
        <f>C3/E3*100</f>
        <v>73.86363636363636</v>
      </c>
      <c r="G3" s="10">
        <f aca="true" t="shared" si="1" ref="G3:G27">D3/E3*100</f>
        <v>26.136363636363637</v>
      </c>
      <c r="H3" s="30"/>
      <c r="I3" s="31"/>
      <c r="J3" s="31"/>
      <c r="K3" s="31"/>
    </row>
    <row r="4" spans="1:11" ht="14.25">
      <c r="A4" s="7" t="s">
        <v>10</v>
      </c>
      <c r="B4" s="7" t="s">
        <v>11</v>
      </c>
      <c r="C4" s="21">
        <v>429</v>
      </c>
      <c r="D4" s="22">
        <v>213</v>
      </c>
      <c r="E4" s="6">
        <f t="shared" si="0"/>
        <v>642</v>
      </c>
      <c r="F4" s="9">
        <f aca="true" t="shared" si="2" ref="F4:F27">C4/E4*100</f>
        <v>66.82242990654206</v>
      </c>
      <c r="G4" s="10">
        <f t="shared" si="1"/>
        <v>33.177570093457945</v>
      </c>
      <c r="H4" s="30"/>
      <c r="I4" s="31"/>
      <c r="J4" s="31"/>
      <c r="K4" s="31"/>
    </row>
    <row r="5" spans="1:11" ht="14.25">
      <c r="A5" s="7" t="s">
        <v>12</v>
      </c>
      <c r="B5" s="7" t="s">
        <v>13</v>
      </c>
      <c r="C5" s="21">
        <v>832</v>
      </c>
      <c r="D5" s="22">
        <v>297</v>
      </c>
      <c r="E5" s="6">
        <f t="shared" si="0"/>
        <v>1129</v>
      </c>
      <c r="F5" s="9">
        <f t="shared" si="2"/>
        <v>73.69353410097432</v>
      </c>
      <c r="G5" s="10">
        <f t="shared" si="1"/>
        <v>26.30646589902569</v>
      </c>
      <c r="H5" s="30"/>
      <c r="I5" s="31"/>
      <c r="J5" s="31"/>
      <c r="K5" s="31"/>
    </row>
    <row r="6" spans="1:11" ht="14.25">
      <c r="A6" s="7" t="s">
        <v>14</v>
      </c>
      <c r="B6" s="7" t="s">
        <v>15</v>
      </c>
      <c r="C6" s="21">
        <v>637</v>
      </c>
      <c r="D6" s="22">
        <v>159</v>
      </c>
      <c r="E6" s="6">
        <f t="shared" si="0"/>
        <v>796</v>
      </c>
      <c r="F6" s="9">
        <f t="shared" si="2"/>
        <v>80.0251256281407</v>
      </c>
      <c r="G6" s="10">
        <f t="shared" si="1"/>
        <v>19.974874371859297</v>
      </c>
      <c r="H6" s="30"/>
      <c r="I6" s="31"/>
      <c r="J6" s="31"/>
      <c r="K6" s="31"/>
    </row>
    <row r="7" spans="1:11" ht="14.25">
      <c r="A7" s="7" t="s">
        <v>16</v>
      </c>
      <c r="B7" s="7" t="s">
        <v>17</v>
      </c>
      <c r="C7" s="21">
        <v>392</v>
      </c>
      <c r="D7" s="22">
        <v>98</v>
      </c>
      <c r="E7" s="6">
        <f t="shared" si="0"/>
        <v>490</v>
      </c>
      <c r="F7" s="9">
        <f t="shared" si="2"/>
        <v>80</v>
      </c>
      <c r="G7" s="10">
        <f t="shared" si="1"/>
        <v>20</v>
      </c>
      <c r="H7" s="30"/>
      <c r="I7" s="31"/>
      <c r="J7" s="31"/>
      <c r="K7" s="31"/>
    </row>
    <row r="8" spans="1:11" ht="14.25">
      <c r="A8" s="7" t="s">
        <v>18</v>
      </c>
      <c r="B8" s="7" t="s">
        <v>19</v>
      </c>
      <c r="C8" s="21">
        <v>514</v>
      </c>
      <c r="D8" s="22">
        <v>178</v>
      </c>
      <c r="E8" s="6">
        <f t="shared" si="0"/>
        <v>692</v>
      </c>
      <c r="F8" s="9">
        <f t="shared" si="2"/>
        <v>74.27745664739885</v>
      </c>
      <c r="G8" s="10">
        <f t="shared" si="1"/>
        <v>25.722543352601157</v>
      </c>
      <c r="H8" s="30"/>
      <c r="I8" s="31"/>
      <c r="J8" s="31"/>
      <c r="K8" s="31"/>
    </row>
    <row r="9" spans="1:11" ht="14.25">
      <c r="A9" s="7" t="s">
        <v>20</v>
      </c>
      <c r="B9" s="7" t="s">
        <v>21</v>
      </c>
      <c r="C9" s="21">
        <v>610</v>
      </c>
      <c r="D9" s="22">
        <v>357</v>
      </c>
      <c r="E9" s="6">
        <f t="shared" si="0"/>
        <v>967</v>
      </c>
      <c r="F9" s="9">
        <f t="shared" si="2"/>
        <v>63.08169596690796</v>
      </c>
      <c r="G9" s="10">
        <f t="shared" si="1"/>
        <v>36.918304033092035</v>
      </c>
      <c r="H9" s="30"/>
      <c r="I9" s="31"/>
      <c r="J9" s="31"/>
      <c r="K9" s="31"/>
    </row>
    <row r="10" spans="1:11" ht="14.25">
      <c r="A10" s="7" t="s">
        <v>22</v>
      </c>
      <c r="B10" s="7" t="s">
        <v>23</v>
      </c>
      <c r="C10" s="21">
        <v>689</v>
      </c>
      <c r="D10" s="22">
        <v>276</v>
      </c>
      <c r="E10" s="6">
        <f t="shared" si="0"/>
        <v>965</v>
      </c>
      <c r="F10" s="9">
        <f t="shared" si="2"/>
        <v>71.39896373056996</v>
      </c>
      <c r="G10" s="10">
        <f t="shared" si="1"/>
        <v>28.601036269430054</v>
      </c>
      <c r="H10" s="30"/>
      <c r="I10" s="31"/>
      <c r="J10" s="31"/>
      <c r="K10" s="31"/>
    </row>
    <row r="11" spans="1:11" ht="14.25">
      <c r="A11" s="7" t="s">
        <v>24</v>
      </c>
      <c r="B11" s="7" t="s">
        <v>25</v>
      </c>
      <c r="C11" s="21">
        <v>312</v>
      </c>
      <c r="D11" s="22">
        <v>167</v>
      </c>
      <c r="E11" s="6">
        <f t="shared" si="0"/>
        <v>479</v>
      </c>
      <c r="F11" s="9">
        <f t="shared" si="2"/>
        <v>65.1356993736952</v>
      </c>
      <c r="G11" s="10">
        <f t="shared" si="1"/>
        <v>34.864300626304804</v>
      </c>
      <c r="H11" s="30"/>
      <c r="I11" s="31"/>
      <c r="J11" s="31"/>
      <c r="K11" s="31"/>
    </row>
    <row r="12" spans="1:11" ht="14.25">
      <c r="A12" s="7" t="s">
        <v>26</v>
      </c>
      <c r="B12" s="7" t="s">
        <v>27</v>
      </c>
      <c r="C12" s="21">
        <v>547</v>
      </c>
      <c r="D12" s="22">
        <v>266</v>
      </c>
      <c r="E12" s="6">
        <f t="shared" si="0"/>
        <v>813</v>
      </c>
      <c r="F12" s="10">
        <f t="shared" si="2"/>
        <v>67.28167281672816</v>
      </c>
      <c r="G12" s="10">
        <f t="shared" si="1"/>
        <v>32.71832718327183</v>
      </c>
      <c r="H12" s="30"/>
      <c r="I12" s="31"/>
      <c r="J12" s="31"/>
      <c r="K12" s="31"/>
    </row>
    <row r="13" spans="1:11" ht="14.25">
      <c r="A13" s="7" t="s">
        <v>28</v>
      </c>
      <c r="B13" s="7" t="s">
        <v>29</v>
      </c>
      <c r="C13" s="21">
        <v>166</v>
      </c>
      <c r="D13" s="22">
        <v>137</v>
      </c>
      <c r="E13" s="6">
        <f t="shared" si="0"/>
        <v>303</v>
      </c>
      <c r="F13" s="11">
        <f t="shared" si="2"/>
        <v>54.78547854785478</v>
      </c>
      <c r="G13" s="10">
        <f t="shared" si="1"/>
        <v>45.21452145214521</v>
      </c>
      <c r="H13" s="30"/>
      <c r="I13" s="31"/>
      <c r="J13" s="31"/>
      <c r="K13" s="31"/>
    </row>
    <row r="14" spans="1:11" ht="14.25">
      <c r="A14" s="7" t="s">
        <v>30</v>
      </c>
      <c r="B14" s="7" t="s">
        <v>31</v>
      </c>
      <c r="C14" s="21">
        <v>630</v>
      </c>
      <c r="D14" s="22">
        <v>221</v>
      </c>
      <c r="E14" s="6">
        <f t="shared" si="0"/>
        <v>851</v>
      </c>
      <c r="F14" s="9">
        <f t="shared" si="2"/>
        <v>74.03055229142186</v>
      </c>
      <c r="G14" s="10">
        <f t="shared" si="1"/>
        <v>25.96944770857814</v>
      </c>
      <c r="H14" s="30"/>
      <c r="I14" s="31"/>
      <c r="J14" s="31"/>
      <c r="K14" s="31"/>
    </row>
    <row r="15" spans="1:11" ht="14.25">
      <c r="A15" s="7" t="s">
        <v>32</v>
      </c>
      <c r="B15" s="7" t="s">
        <v>33</v>
      </c>
      <c r="C15" s="21">
        <v>581</v>
      </c>
      <c r="D15" s="22">
        <v>299</v>
      </c>
      <c r="E15" s="6">
        <f t="shared" si="0"/>
        <v>880</v>
      </c>
      <c r="F15" s="9">
        <f t="shared" si="2"/>
        <v>66.02272727272728</v>
      </c>
      <c r="G15" s="10">
        <f t="shared" si="1"/>
        <v>33.97727272727273</v>
      </c>
      <c r="H15" s="30"/>
      <c r="I15" s="31"/>
      <c r="J15" s="31"/>
      <c r="K15" s="31"/>
    </row>
    <row r="16" spans="1:11" ht="14.25">
      <c r="A16" s="7" t="s">
        <v>34</v>
      </c>
      <c r="B16" s="7" t="s">
        <v>35</v>
      </c>
      <c r="C16" s="21">
        <v>823</v>
      </c>
      <c r="D16" s="22">
        <v>912</v>
      </c>
      <c r="E16" s="6">
        <f t="shared" si="0"/>
        <v>1735</v>
      </c>
      <c r="F16" s="11">
        <f t="shared" si="2"/>
        <v>47.435158501440924</v>
      </c>
      <c r="G16" s="9">
        <f t="shared" si="1"/>
        <v>52.564841498559076</v>
      </c>
      <c r="H16" s="30"/>
      <c r="I16" s="31"/>
      <c r="J16" s="31"/>
      <c r="K16" s="31"/>
    </row>
    <row r="17" spans="1:11" ht="14.25">
      <c r="A17" s="7" t="s">
        <v>36</v>
      </c>
      <c r="B17" s="7" t="s">
        <v>37</v>
      </c>
      <c r="C17" s="21">
        <v>452</v>
      </c>
      <c r="D17" s="22">
        <v>120</v>
      </c>
      <c r="E17" s="6">
        <f t="shared" si="0"/>
        <v>572</v>
      </c>
      <c r="F17" s="10">
        <f t="shared" si="2"/>
        <v>79.02097902097903</v>
      </c>
      <c r="G17" s="10">
        <f t="shared" si="1"/>
        <v>20.97902097902098</v>
      </c>
      <c r="H17" s="30"/>
      <c r="I17" s="31"/>
      <c r="J17" s="31"/>
      <c r="K17" s="31"/>
    </row>
    <row r="18" spans="1:11" ht="14.25">
      <c r="A18" s="7" t="s">
        <v>38</v>
      </c>
      <c r="B18" s="7" t="s">
        <v>39</v>
      </c>
      <c r="C18" s="21">
        <v>384</v>
      </c>
      <c r="D18" s="22">
        <v>110</v>
      </c>
      <c r="E18" s="6">
        <f t="shared" si="0"/>
        <v>494</v>
      </c>
      <c r="F18" s="9">
        <f t="shared" si="2"/>
        <v>77.7327935222672</v>
      </c>
      <c r="G18" s="10">
        <f t="shared" si="1"/>
        <v>22.267206477732792</v>
      </c>
      <c r="H18" s="30"/>
      <c r="I18" s="31"/>
      <c r="J18" s="31"/>
      <c r="K18" s="31"/>
    </row>
    <row r="19" spans="1:11" ht="14.25">
      <c r="A19" s="7" t="s">
        <v>40</v>
      </c>
      <c r="B19" s="7" t="s">
        <v>41</v>
      </c>
      <c r="C19" s="21"/>
      <c r="D19" s="22"/>
      <c r="E19" s="6">
        <f t="shared" si="0"/>
        <v>0</v>
      </c>
      <c r="F19" s="10"/>
      <c r="G19" s="10"/>
      <c r="H19" s="30"/>
      <c r="I19" s="31"/>
      <c r="J19" s="31"/>
      <c r="K19" s="31"/>
    </row>
    <row r="20" spans="1:7" ht="14.25">
      <c r="A20" s="7" t="s">
        <v>42</v>
      </c>
      <c r="B20" s="7" t="s">
        <v>43</v>
      </c>
      <c r="C20" s="21">
        <v>499</v>
      </c>
      <c r="D20" s="22">
        <v>587</v>
      </c>
      <c r="E20" s="6">
        <f t="shared" si="0"/>
        <v>1086</v>
      </c>
      <c r="F20" s="11">
        <f t="shared" si="2"/>
        <v>45.94843462246777</v>
      </c>
      <c r="G20" s="9">
        <f t="shared" si="1"/>
        <v>54.05156537753223</v>
      </c>
    </row>
    <row r="21" spans="1:7" ht="14.25">
      <c r="A21" s="7" t="s">
        <v>44</v>
      </c>
      <c r="B21" s="7" t="s">
        <v>45</v>
      </c>
      <c r="C21" s="21">
        <v>413</v>
      </c>
      <c r="D21" s="22">
        <v>869</v>
      </c>
      <c r="E21" s="6">
        <f t="shared" si="0"/>
        <v>1282</v>
      </c>
      <c r="F21" s="11">
        <f t="shared" si="2"/>
        <v>32.215288611544466</v>
      </c>
      <c r="G21" s="9">
        <f t="shared" si="1"/>
        <v>67.78471138845555</v>
      </c>
    </row>
    <row r="22" spans="1:7" ht="14.25">
      <c r="A22" s="7" t="s">
        <v>46</v>
      </c>
      <c r="B22" s="7" t="s">
        <v>47</v>
      </c>
      <c r="C22" s="21">
        <v>681</v>
      </c>
      <c r="D22" s="22">
        <v>781</v>
      </c>
      <c r="E22" s="6">
        <f t="shared" si="0"/>
        <v>1462</v>
      </c>
      <c r="F22" s="11">
        <f t="shared" si="2"/>
        <v>46.58002735978112</v>
      </c>
      <c r="G22" s="9">
        <f t="shared" si="1"/>
        <v>53.41997264021888</v>
      </c>
    </row>
    <row r="23" spans="1:7" ht="14.25">
      <c r="A23" s="7" t="s">
        <v>48</v>
      </c>
      <c r="B23" s="7" t="s">
        <v>49</v>
      </c>
      <c r="C23" s="21">
        <v>537</v>
      </c>
      <c r="D23" s="22">
        <v>436</v>
      </c>
      <c r="E23" s="6">
        <f t="shared" si="0"/>
        <v>973</v>
      </c>
      <c r="F23" s="11">
        <f t="shared" si="2"/>
        <v>55.190133607399794</v>
      </c>
      <c r="G23" s="9">
        <f t="shared" si="1"/>
        <v>44.809866392600206</v>
      </c>
    </row>
    <row r="24" spans="1:7" ht="14.25">
      <c r="A24" s="7" t="s">
        <v>50</v>
      </c>
      <c r="B24" s="7" t="s">
        <v>51</v>
      </c>
      <c r="C24" s="21">
        <v>284</v>
      </c>
      <c r="D24" s="22">
        <v>623</v>
      </c>
      <c r="E24" s="6">
        <f t="shared" si="0"/>
        <v>907</v>
      </c>
      <c r="F24" s="11">
        <f t="shared" si="2"/>
        <v>31.31201764057332</v>
      </c>
      <c r="G24" s="9">
        <f t="shared" si="1"/>
        <v>68.68798235942668</v>
      </c>
    </row>
    <row r="25" spans="1:7" ht="14.25">
      <c r="A25" s="7" t="s">
        <v>52</v>
      </c>
      <c r="B25" s="7" t="s">
        <v>53</v>
      </c>
      <c r="C25" s="21">
        <v>512</v>
      </c>
      <c r="D25" s="22">
        <v>495</v>
      </c>
      <c r="E25" s="6">
        <f t="shared" si="0"/>
        <v>1007</v>
      </c>
      <c r="F25" s="11">
        <f t="shared" si="2"/>
        <v>50.84409136047666</v>
      </c>
      <c r="G25" s="9">
        <f t="shared" si="1"/>
        <v>49.15590863952334</v>
      </c>
    </row>
    <row r="26" spans="1:7" ht="14.25">
      <c r="A26" s="12" t="s">
        <v>54</v>
      </c>
      <c r="B26" s="12" t="s">
        <v>55</v>
      </c>
      <c r="C26" s="21">
        <v>508</v>
      </c>
      <c r="D26" s="22">
        <v>351</v>
      </c>
      <c r="E26" s="14">
        <f t="shared" si="0"/>
        <v>859</v>
      </c>
      <c r="F26" s="11">
        <f t="shared" si="2"/>
        <v>59.13853317811408</v>
      </c>
      <c r="G26" s="9">
        <f t="shared" si="1"/>
        <v>40.86146682188591</v>
      </c>
    </row>
    <row r="27" spans="1:7" ht="14.25">
      <c r="A27" s="12" t="s">
        <v>56</v>
      </c>
      <c r="B27" s="12" t="s">
        <v>57</v>
      </c>
      <c r="C27" s="21"/>
      <c r="D27" s="22">
        <v>460</v>
      </c>
      <c r="E27" s="14">
        <f t="shared" si="0"/>
        <v>460</v>
      </c>
      <c r="F27" s="11">
        <f t="shared" si="2"/>
        <v>0</v>
      </c>
      <c r="G27" s="15">
        <f t="shared" si="1"/>
        <v>100</v>
      </c>
    </row>
    <row r="28" spans="1:7" ht="14.25">
      <c r="A28" s="16"/>
      <c r="B28" s="17" t="s">
        <v>58</v>
      </c>
      <c r="C28" s="16">
        <f>SUM(C21:C25)</f>
        <v>2427</v>
      </c>
      <c r="D28" s="16">
        <f>SUM(D21:D25)</f>
        <v>3204</v>
      </c>
      <c r="E28" s="16">
        <f t="shared" si="0"/>
        <v>5631</v>
      </c>
      <c r="F28" s="11">
        <f>C28/E28*100</f>
        <v>43.1006925945658</v>
      </c>
      <c r="G28" s="11">
        <f>D28/E28*100</f>
        <v>56.89930740543421</v>
      </c>
    </row>
    <row r="29" spans="1:7" ht="14.25">
      <c r="A29" s="18"/>
      <c r="B29" s="19" t="s">
        <v>60</v>
      </c>
      <c r="C29" s="18">
        <f>SUM(C3:C18,C20,C26)</f>
        <v>9395</v>
      </c>
      <c r="D29" s="18">
        <f>SUM(D3:D18,D20,D26)</f>
        <v>4886</v>
      </c>
      <c r="E29" s="18">
        <f>SUM(E3:E18,E20,E26)</f>
        <v>14281</v>
      </c>
      <c r="F29" s="20">
        <f>C29/E29*100</f>
        <v>65.78670961417268</v>
      </c>
      <c r="G29" s="20">
        <f>D29/E29*100</f>
        <v>34.21329038582732</v>
      </c>
    </row>
    <row r="30" spans="1:7" ht="14.25">
      <c r="A30" s="18"/>
      <c r="B30" s="19" t="s">
        <v>61</v>
      </c>
      <c r="C30" s="18">
        <f>C29+C28</f>
        <v>11822</v>
      </c>
      <c r="D30" s="18">
        <f>D29+D28</f>
        <v>8090</v>
      </c>
      <c r="E30" s="18">
        <f>E29+E28</f>
        <v>19912</v>
      </c>
      <c r="F30" s="20">
        <f>C30/E30*100</f>
        <v>59.37123342707915</v>
      </c>
      <c r="G30" s="20">
        <f>D30/E30*100</f>
        <v>40.62876657292085</v>
      </c>
    </row>
  </sheetData>
  <sheetProtection/>
  <mergeCells count="1">
    <mergeCell ref="H2:K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2013-11-07T04:42:29Z</dcterms:created>
  <dcterms:modified xsi:type="dcterms:W3CDTF">2014-09-10T07:14:32Z</dcterms:modified>
  <cp:category/>
  <cp:version/>
  <cp:contentType/>
  <cp:contentStatus/>
</cp:coreProperties>
</file>