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7755" activeTab="0"/>
  </bookViews>
  <sheets>
    <sheet name="1058" sheetId="1" r:id="rId1"/>
    <sheet name="1158" sheetId="2" r:id="rId2"/>
    <sheet name="1258" sheetId="3" r:id="rId3"/>
    <sheet name="0159" sheetId="4" r:id="rId4"/>
    <sheet name="0259" sheetId="5" r:id="rId5"/>
    <sheet name="0359" sheetId="6" r:id="rId6"/>
    <sheet name="0459" sheetId="7" r:id="rId7"/>
    <sheet name="0559" sheetId="8" r:id="rId8"/>
    <sheet name="0659" sheetId="9" r:id="rId9"/>
    <sheet name="0759" sheetId="10" r:id="rId10"/>
    <sheet name="0859" sheetId="11" r:id="rId11"/>
    <sheet name="0959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<sst xmlns="http://schemas.openxmlformats.org/spreadsheetml/2006/main" count="1115" uniqueCount="80">
  <si>
    <t>สัดส่วนผู้ป่วยโรคเบาหวาน/ความดันโลหิตสูง ที่ไปรับการรักษาที่ ศสม./รพสต. (มากกว่าร้อยละ 50)</t>
  </si>
  <si>
    <t>dm</t>
  </si>
  <si>
    <t>dmht</t>
  </si>
  <si>
    <t>ht</t>
  </si>
  <si>
    <t>total</t>
  </si>
  <si>
    <t>pcucode</t>
  </si>
  <si>
    <t>hosname</t>
  </si>
  <si>
    <t>จำนวนผู้ป่วยเบาหวานในเขตรับผิดชอบ</t>
  </si>
  <si>
    <t>มารักษาโรคเบาหวาน</t>
  </si>
  <si>
    <t>คิดเป็นร้อยละ</t>
  </si>
  <si>
    <t>จำนวนผู้ป่วยเบาหวานความดันโลหิตสูงในเขตรับผิดชอบ</t>
  </si>
  <si>
    <t>มารักษาโรคเบาหวานและความดันโลหิตสูง</t>
  </si>
  <si>
    <t>จำนวนผู้ป่วยความดันโลหิตสูงในเขตรับผิดชอบ</t>
  </si>
  <si>
    <t>มารักษาโรคความดันโลหิตสูง</t>
  </si>
  <si>
    <t>รวมจำนวนผู้ป่วยเบาหวานความดันทั้งหมดในเขตรับผิดชอบ</t>
  </si>
  <si>
    <t>รวมมารักษาโรคเบาหวานความดันโลหิตสูง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</si>
  <si>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</si>
  <si>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</si>
  <si>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</si>
  <si>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</si>
  <si>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</si>
  <si>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</si>
  <si>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</si>
  <si>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</si>
  <si>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</si>
  <si>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</si>
  <si>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</si>
  <si>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</si>
  <si>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</si>
  <si>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</si>
  <si>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</si>
  <si>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</si>
  <si>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</si>
  <si>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</si>
  <si>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</si>
  <si>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</si>
  <si>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</si>
  <si>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</si>
  <si>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</si>
  <si>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</si>
  <si>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</si>
  <si>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</si>
  <si>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</si>
  <si>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</si>
  <si>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</si>
  <si>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</si>
  <si>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</si>
  <si>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</si>
  <si>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</si>
  <si>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</si>
  <si>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</si>
  <si>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</si>
  <si>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</si>
  <si>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</si>
  <si>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</si>
  <si>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</si>
  <si>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</si>
  <si>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</si>
  <si>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</si>
  <si>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</si>
  <si>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หน่วยบริการปฐมภูมินิบงบารู</t>
  </si>
  <si>
    <t>ศสม.เวชกรรม</t>
  </si>
  <si>
    <t>รวมเขตเทศบาล (ไม่รวม รพ.ยะลา)</t>
  </si>
  <si>
    <t>รวมสสอ.เมือง</t>
  </si>
  <si>
    <t>รวมเครือข่าย</t>
  </si>
  <si>
    <t>จำนวนศสม.ทั้งหมด</t>
  </si>
  <si>
    <t>แห่ง</t>
  </si>
  <si>
    <t>จำนวนรพสต.ทั้งหมด</t>
  </si>
  <si>
    <t>จำนวนศสม./รพสต.ทั้งหมด</t>
  </si>
  <si>
    <t>ข้อมูลเยี่ยมบ้าน</t>
  </si>
  <si>
    <t>a</t>
  </si>
  <si>
    <t>b</t>
  </si>
  <si>
    <t>c</t>
  </si>
  <si>
    <t>เป้าหมายกำหนดทีร้อยละ 50 ถึงจะผ่าน</t>
  </si>
  <si>
    <t>ข้อมูลสะสม</t>
  </si>
  <si>
    <t>รพสต./ศสม.ที่มีสัดส่วนผู้ป่วยนอกมารับการรักษาDMHT มากกว่าร้อยละ 60</t>
  </si>
  <si>
    <t>จำนวนศสม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</si>
  <si>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จำนวน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</si>
  <si>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จำนวนศสม./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</si>
  <si>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สัดส่วนผู้ป่วยโรคเบาหวาน/ความดันโลหิตสูง ที่ไปรับการรักษาที่ ศสม./รพสต. สะสม (มากกว่าร้อยละ 50)</t>
  </si>
</sst>
</file>

<file path=xl/styles.xml><?xml version="1.0" encoding="utf-8"?>
<styleSheet xmlns="http://schemas.openxmlformats.org/spreadsheetml/2006/main">
  <numFmts count="2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"/>
    <numFmt numFmtId="202" formatCode="0.0"/>
    <numFmt numFmtId="203" formatCode="0.0000"/>
  </numFmts>
  <fonts count="31"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9.75"/>
      <color indexed="8"/>
      <name val="Arial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b/>
      <sz val="11.75"/>
      <color indexed="8"/>
      <name val="Arial"/>
      <family val="2"/>
    </font>
    <font>
      <sz val="7.5"/>
      <color indexed="8"/>
      <name val="Arial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6" applyNumberFormat="0" applyFill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7" borderId="1" applyNumberFormat="0" applyAlignment="0" applyProtection="0"/>
    <xf numFmtId="0" fontId="18" fillId="22" borderId="0" applyNumberFormat="0" applyBorder="0" applyAlignment="0" applyProtection="0"/>
    <xf numFmtId="0" fontId="6" fillId="0" borderId="9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8" applyNumberFormat="0" applyAlignment="0" applyProtection="0"/>
    <xf numFmtId="0" fontId="0" fillId="23" borderId="7" applyNumberFormat="0" applyFon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10" xfId="88" applyFont="1" applyFill="1" applyBorder="1" applyAlignment="1">
      <alignment horizontal="center"/>
      <protection/>
    </xf>
    <xf numFmtId="0" fontId="3" fillId="24" borderId="11" xfId="88" applyFont="1" applyFill="1" applyBorder="1" applyAlignment="1">
      <alignment horizontal="center"/>
      <protection/>
    </xf>
    <xf numFmtId="0" fontId="0" fillId="4" borderId="12" xfId="0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3" fillId="0" borderId="13" xfId="88" applyFont="1" applyFill="1" applyBorder="1" applyAlignment="1">
      <alignment wrapText="1"/>
      <protection/>
    </xf>
    <xf numFmtId="0" fontId="3" fillId="0" borderId="14" xfId="88" applyFont="1" applyFill="1" applyBorder="1" applyAlignment="1">
      <alignment wrapText="1"/>
      <protection/>
    </xf>
    <xf numFmtId="0" fontId="3" fillId="26" borderId="14" xfId="89" applyFont="1" applyFill="1" applyBorder="1" applyAlignment="1">
      <alignment horizontal="right" wrapText="1"/>
      <protection/>
    </xf>
    <xf numFmtId="2" fontId="3" fillId="26" borderId="14" xfId="89" applyNumberFormat="1" applyFont="1" applyFill="1" applyBorder="1" applyAlignment="1">
      <alignment horizontal="right" wrapText="1"/>
      <protection/>
    </xf>
    <xf numFmtId="0" fontId="3" fillId="27" borderId="14" xfId="89" applyFont="1" applyFill="1" applyBorder="1" applyAlignment="1">
      <alignment horizontal="right" wrapText="1"/>
      <protection/>
    </xf>
    <xf numFmtId="2" fontId="3" fillId="27" borderId="14" xfId="89" applyNumberFormat="1" applyFont="1" applyFill="1" applyBorder="1" applyAlignment="1">
      <alignment horizontal="right" wrapText="1"/>
      <protection/>
    </xf>
    <xf numFmtId="0" fontId="3" fillId="28" borderId="14" xfId="89" applyFont="1" applyFill="1" applyBorder="1" applyAlignment="1">
      <alignment horizontal="right" wrapText="1"/>
      <protection/>
    </xf>
    <xf numFmtId="2" fontId="3" fillId="28" borderId="14" xfId="89" applyNumberFormat="1" applyFont="1" applyFill="1" applyBorder="1" applyAlignment="1">
      <alignment horizontal="right" wrapText="1"/>
      <protection/>
    </xf>
    <xf numFmtId="0" fontId="0" fillId="22" borderId="14" xfId="0" applyFill="1" applyBorder="1" applyAlignment="1">
      <alignment/>
    </xf>
    <xf numFmtId="2" fontId="3" fillId="29" borderId="14" xfId="89" applyNumberFormat="1" applyFont="1" applyFill="1" applyBorder="1" applyAlignment="1">
      <alignment horizontal="right" wrapText="1"/>
      <protection/>
    </xf>
    <xf numFmtId="0" fontId="0" fillId="30" borderId="14" xfId="0" applyFill="1" applyBorder="1" applyAlignment="1">
      <alignment/>
    </xf>
    <xf numFmtId="0" fontId="0" fillId="0" borderId="14" xfId="0" applyBorder="1" applyAlignment="1">
      <alignment/>
    </xf>
    <xf numFmtId="0" fontId="3" fillId="3" borderId="13" xfId="88" applyFont="1" applyFill="1" applyBorder="1" applyAlignment="1">
      <alignment wrapText="1"/>
      <protection/>
    </xf>
    <xf numFmtId="0" fontId="3" fillId="3" borderId="14" xfId="88" applyFont="1" applyFill="1" applyBorder="1" applyAlignment="1">
      <alignment wrapText="1"/>
      <protection/>
    </xf>
    <xf numFmtId="0" fontId="3" fillId="3" borderId="15" xfId="88" applyFont="1" applyFill="1" applyBorder="1" applyAlignment="1">
      <alignment wrapText="1"/>
      <protection/>
    </xf>
    <xf numFmtId="0" fontId="3" fillId="3" borderId="16" xfId="88" applyFont="1" applyFill="1" applyBorder="1" applyAlignment="1">
      <alignment wrapText="1"/>
      <protection/>
    </xf>
    <xf numFmtId="0" fontId="3" fillId="26" borderId="16" xfId="89" applyFont="1" applyFill="1" applyBorder="1" applyAlignment="1">
      <alignment horizontal="right" wrapText="1"/>
      <protection/>
    </xf>
    <xf numFmtId="0" fontId="3" fillId="0" borderId="14" xfId="88" applyFont="1" applyFill="1" applyBorder="1" applyAlignment="1">
      <alignment horizontal="left" wrapText="1"/>
      <protection/>
    </xf>
    <xf numFmtId="0" fontId="3" fillId="3" borderId="14" xfId="88" applyFont="1" applyFill="1" applyBorder="1" applyAlignment="1">
      <alignment horizontal="left" wrapText="1"/>
      <protection/>
    </xf>
    <xf numFmtId="0" fontId="4" fillId="0" borderId="17" xfId="88" applyFont="1" applyFill="1" applyBorder="1" applyAlignment="1">
      <alignment horizontal="right" wrapText="1"/>
      <protection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2" fontId="3" fillId="31" borderId="14" xfId="89" applyNumberFormat="1" applyFont="1" applyFill="1" applyBorder="1" applyAlignment="1">
      <alignment horizontal="right" wrapText="1"/>
      <protection/>
    </xf>
    <xf numFmtId="0" fontId="3" fillId="24" borderId="25" xfId="88" applyFont="1" applyFill="1" applyBorder="1" applyAlignment="1">
      <alignment horizontal="center"/>
      <protection/>
    </xf>
    <xf numFmtId="0" fontId="3" fillId="0" borderId="26" xfId="88" applyFont="1" applyFill="1" applyBorder="1" applyAlignment="1">
      <alignment wrapText="1"/>
      <protection/>
    </xf>
    <xf numFmtId="0" fontId="3" fillId="3" borderId="26" xfId="88" applyFont="1" applyFill="1" applyBorder="1" applyAlignment="1">
      <alignment wrapText="1"/>
      <protection/>
    </xf>
    <xf numFmtId="0" fontId="3" fillId="3" borderId="27" xfId="88" applyFont="1" applyFill="1" applyBorder="1" applyAlignment="1">
      <alignment wrapText="1"/>
      <protection/>
    </xf>
    <xf numFmtId="0" fontId="0" fillId="22" borderId="14" xfId="0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0" fontId="3" fillId="3" borderId="28" xfId="88" applyFont="1" applyFill="1" applyBorder="1" applyAlignment="1">
      <alignment wrapText="1"/>
      <protection/>
    </xf>
    <xf numFmtId="0" fontId="3" fillId="3" borderId="0" xfId="88" applyFont="1" applyFill="1" applyBorder="1" applyAlignment="1">
      <alignment wrapText="1"/>
      <protection/>
    </xf>
    <xf numFmtId="17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30" borderId="14" xfId="0" applyNumberFormat="1" applyFill="1" applyBorder="1" applyAlignment="1">
      <alignment/>
    </xf>
    <xf numFmtId="2" fontId="0" fillId="30" borderId="26" xfId="0" applyNumberFormat="1" applyFill="1" applyBorder="1" applyAlignment="1">
      <alignment/>
    </xf>
    <xf numFmtId="2" fontId="6" fillId="25" borderId="14" xfId="0" applyNumberFormat="1" applyFont="1" applyFill="1" applyBorder="1" applyAlignment="1">
      <alignment/>
    </xf>
    <xf numFmtId="2" fontId="6" fillId="25" borderId="2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0" borderId="14" xfId="0" applyFill="1" applyBorder="1" applyAlignment="1">
      <alignment wrapText="1"/>
    </xf>
    <xf numFmtId="0" fontId="0" fillId="0" borderId="0" xfId="0" applyFill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_0155" xfId="88"/>
    <cellStyle name="ปกติ_Sheet1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ผู้ป่วยเบาหวานความดันโลหิตสูงรับบริการที่รพ.สต./ศสม.</a:t>
            </a:r>
          </a:p>
        </c:rich>
      </c:tx>
      <c:layout>
        <c:manualLayout>
          <c:xMode val="factor"/>
          <c:yMode val="factor"/>
          <c:x val="-0.05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125"/>
          <c:w val="0.7302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total!$A$27:$B$27</c:f>
              <c:strCache>
                <c:ptCount val="1"/>
                <c:pt idx="0">
                  <c:v>a รวมเขตเทศบาล (ไม่รวม รพ.ยะลา)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total!$C$27:$N$27</c:f>
              <c:numCache/>
            </c:numRef>
          </c:val>
          <c:smooth val="0"/>
        </c:ser>
        <c:ser>
          <c:idx val="1"/>
          <c:order val="1"/>
          <c:tx>
            <c:strRef>
              <c:f>total!$A$28:$B$28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total!$C$28:$N$28</c:f>
              <c:numCache/>
            </c:numRef>
          </c:val>
          <c:smooth val="0"/>
        </c:ser>
        <c:ser>
          <c:idx val="2"/>
          <c:order val="2"/>
          <c:tx>
            <c:strRef>
              <c:f>total!$A$29:$B$29</c:f>
              <c:strCache>
                <c:ptCount val="1"/>
                <c:pt idx="0">
                  <c:v>c รวมเครือข่าย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total!$C$29:$N$29</c:f>
              <c:numCache/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41825"/>
          <c:w val="0.198"/>
          <c:h val="0.2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ผู้ป่วยเบาหวานความดันโลหิตสูงรับบริการที่ศสม.ปีงบ 58</a:t>
            </a:r>
          </a:p>
        </c:rich>
      </c:tx>
      <c:layout>
        <c:manualLayout>
          <c:xMode val="factor"/>
          <c:yMode val="factor"/>
          <c:x val="-0.08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725"/>
          <c:w val="0.72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total!$A$20:$B$20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total!$C$20:$N$20</c:f>
              <c:numCache/>
            </c:numRef>
          </c:val>
          <c:smooth val="0"/>
        </c:ser>
        <c:ser>
          <c:idx val="1"/>
          <c:order val="1"/>
          <c:tx>
            <c:strRef>
              <c:f>total!$A$21:$B$21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total!$C$21:$N$21</c:f>
              <c:numCache/>
            </c:numRef>
          </c:val>
          <c:smooth val="0"/>
        </c:ser>
        <c:ser>
          <c:idx val="2"/>
          <c:order val="2"/>
          <c:tx>
            <c:strRef>
              <c:f>total!$A$22:$B$22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total!$C$22:$N$22</c:f>
              <c:numCache/>
            </c:numRef>
          </c:val>
          <c:smooth val="0"/>
        </c:ser>
        <c:ser>
          <c:idx val="3"/>
          <c:order val="3"/>
          <c:tx>
            <c:strRef>
              <c:f>total!$A$23:$B$23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total!$C$23:$N$23</c:f>
              <c:numCache/>
            </c:numRef>
          </c:val>
          <c:smooth val="0"/>
        </c:ser>
        <c:ser>
          <c:idx val="4"/>
          <c:order val="4"/>
          <c:tx>
            <c:strRef>
              <c:f>total!$A$24:$B$24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total!$C$24:$N$24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342"/>
          <c:w val="0.23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114300</xdr:rowOff>
    </xdr:from>
    <xdr:to>
      <xdr:col>12</xdr:col>
      <xdr:colOff>76200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219075" y="5562600"/>
        <a:ext cx="11096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56</xdr:row>
      <xdr:rowOff>161925</xdr:rowOff>
    </xdr:from>
    <xdr:to>
      <xdr:col>13</xdr:col>
      <xdr:colOff>638175</xdr:colOff>
      <xdr:row>71</xdr:row>
      <xdr:rowOff>95250</xdr:rowOff>
    </xdr:to>
    <xdr:graphicFrame>
      <xdr:nvGraphicFramePr>
        <xdr:cNvPr id="2" name="Chart 2"/>
        <xdr:cNvGraphicFramePr/>
      </xdr:nvGraphicFramePr>
      <xdr:xfrm>
        <a:off x="47625" y="10496550"/>
        <a:ext cx="12515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85725</xdr:rowOff>
    </xdr:from>
    <xdr:to>
      <xdr:col>1</xdr:col>
      <xdr:colOff>647700</xdr:colOff>
      <xdr:row>71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ต.ค.56</a:t>
          </a:r>
        </a:p>
      </xdr:txBody>
    </xdr:sp>
    <xdr:clientData/>
  </xdr:twoCellAnchor>
  <xdr:twoCellAnchor>
    <xdr:from>
      <xdr:col>1</xdr:col>
      <xdr:colOff>752475</xdr:colOff>
      <xdr:row>70</xdr:row>
      <xdr:rowOff>85725</xdr:rowOff>
    </xdr:from>
    <xdr:to>
      <xdr:col>1</xdr:col>
      <xdr:colOff>1266825</xdr:colOff>
      <xdr:row>71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38275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พ.ย.56</a:t>
          </a:r>
        </a:p>
      </xdr:txBody>
    </xdr:sp>
    <xdr:clientData/>
  </xdr:twoCellAnchor>
  <xdr:twoCellAnchor>
    <xdr:from>
      <xdr:col>1</xdr:col>
      <xdr:colOff>1419225</xdr:colOff>
      <xdr:row>70</xdr:row>
      <xdr:rowOff>95250</xdr:rowOff>
    </xdr:from>
    <xdr:to>
      <xdr:col>1</xdr:col>
      <xdr:colOff>1933575</xdr:colOff>
      <xdr:row>71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0502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ธ.ค.56</a:t>
          </a:r>
        </a:p>
      </xdr:txBody>
    </xdr:sp>
    <xdr:clientData/>
  </xdr:twoCellAnchor>
  <xdr:twoCellAnchor>
    <xdr:from>
      <xdr:col>1</xdr:col>
      <xdr:colOff>161925</xdr:colOff>
      <xdr:row>49</xdr:row>
      <xdr:rowOff>95250</xdr:rowOff>
    </xdr:from>
    <xdr:to>
      <xdr:col>1</xdr:col>
      <xdr:colOff>666750</xdr:colOff>
      <xdr:row>50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7725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ต.ค.56</a:t>
          </a:r>
        </a:p>
      </xdr:txBody>
    </xdr:sp>
    <xdr:clientData/>
  </xdr:twoCellAnchor>
  <xdr:twoCellAnchor>
    <xdr:from>
      <xdr:col>1</xdr:col>
      <xdr:colOff>752475</xdr:colOff>
      <xdr:row>49</xdr:row>
      <xdr:rowOff>85725</xdr:rowOff>
    </xdr:from>
    <xdr:to>
      <xdr:col>1</xdr:col>
      <xdr:colOff>1257300</xdr:colOff>
      <xdr:row>50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38275" y="915352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พ.ย.56</a:t>
          </a:r>
        </a:p>
      </xdr:txBody>
    </xdr:sp>
    <xdr:clientData/>
  </xdr:twoCellAnchor>
  <xdr:twoCellAnchor>
    <xdr:from>
      <xdr:col>1</xdr:col>
      <xdr:colOff>1419225</xdr:colOff>
      <xdr:row>49</xdr:row>
      <xdr:rowOff>85725</xdr:rowOff>
    </xdr:from>
    <xdr:to>
      <xdr:col>1</xdr:col>
      <xdr:colOff>1924050</xdr:colOff>
      <xdr:row>50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05025" y="9153525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ธ.ค.56</a:t>
          </a:r>
        </a:p>
      </xdr:txBody>
    </xdr:sp>
    <xdr:clientData/>
  </xdr:twoCellAnchor>
  <xdr:twoCellAnchor>
    <xdr:from>
      <xdr:col>1</xdr:col>
      <xdr:colOff>2057400</xdr:colOff>
      <xdr:row>49</xdr:row>
      <xdr:rowOff>95250</xdr:rowOff>
    </xdr:from>
    <xdr:to>
      <xdr:col>1</xdr:col>
      <xdr:colOff>2562225</xdr:colOff>
      <xdr:row>50</xdr:row>
      <xdr:rowOff>114300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2743200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ม.ค.57</a:t>
          </a:r>
        </a:p>
      </xdr:txBody>
    </xdr:sp>
    <xdr:clientData/>
  </xdr:twoCellAnchor>
  <xdr:twoCellAnchor>
    <xdr:from>
      <xdr:col>1</xdr:col>
      <xdr:colOff>2657475</xdr:colOff>
      <xdr:row>49</xdr:row>
      <xdr:rowOff>85725</xdr:rowOff>
    </xdr:from>
    <xdr:to>
      <xdr:col>1</xdr:col>
      <xdr:colOff>3162300</xdr:colOff>
      <xdr:row>50</xdr:row>
      <xdr:rowOff>104775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3343275" y="915352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ก.พ.57</a:t>
          </a:r>
        </a:p>
      </xdr:txBody>
    </xdr:sp>
    <xdr:clientData/>
  </xdr:twoCellAnchor>
  <xdr:twoCellAnchor>
    <xdr:from>
      <xdr:col>1</xdr:col>
      <xdr:colOff>2181225</xdr:colOff>
      <xdr:row>70</xdr:row>
      <xdr:rowOff>95250</xdr:rowOff>
    </xdr:from>
    <xdr:to>
      <xdr:col>1</xdr:col>
      <xdr:colOff>2695575</xdr:colOff>
      <xdr:row>71</xdr:row>
      <xdr:rowOff>85725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286702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ม.ค.57</a:t>
          </a:r>
        </a:p>
      </xdr:txBody>
    </xdr:sp>
    <xdr:clientData/>
  </xdr:twoCellAnchor>
  <xdr:twoCellAnchor>
    <xdr:from>
      <xdr:col>1</xdr:col>
      <xdr:colOff>2886075</xdr:colOff>
      <xdr:row>70</xdr:row>
      <xdr:rowOff>95250</xdr:rowOff>
    </xdr:from>
    <xdr:to>
      <xdr:col>1</xdr:col>
      <xdr:colOff>3400425</xdr:colOff>
      <xdr:row>71</xdr:row>
      <xdr:rowOff>85725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357187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ก.พ.57</a:t>
          </a:r>
        </a:p>
      </xdr:txBody>
    </xdr:sp>
    <xdr:clientData/>
  </xdr:twoCellAnchor>
  <xdr:twoCellAnchor>
    <xdr:from>
      <xdr:col>1</xdr:col>
      <xdr:colOff>3314700</xdr:colOff>
      <xdr:row>49</xdr:row>
      <xdr:rowOff>104775</xdr:rowOff>
    </xdr:from>
    <xdr:to>
      <xdr:col>2</xdr:col>
      <xdr:colOff>152400</xdr:colOff>
      <xdr:row>50</xdr:row>
      <xdr:rowOff>123825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4000500" y="9172575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มี.ค.57</a:t>
          </a:r>
        </a:p>
      </xdr:txBody>
    </xdr:sp>
    <xdr:clientData/>
  </xdr:twoCellAnchor>
  <xdr:twoCellAnchor>
    <xdr:from>
      <xdr:col>1</xdr:col>
      <xdr:colOff>3600450</xdr:colOff>
      <xdr:row>70</xdr:row>
      <xdr:rowOff>95250</xdr:rowOff>
    </xdr:from>
    <xdr:to>
      <xdr:col>2</xdr:col>
      <xdr:colOff>447675</xdr:colOff>
      <xdr:row>71</xdr:row>
      <xdr:rowOff>85725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4286250" y="12963525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มี.ค.57</a:t>
          </a:r>
        </a:p>
      </xdr:txBody>
    </xdr:sp>
    <xdr:clientData/>
  </xdr:twoCellAnchor>
  <xdr:twoCellAnchor>
    <xdr:from>
      <xdr:col>2</xdr:col>
      <xdr:colOff>266700</xdr:colOff>
      <xdr:row>49</xdr:row>
      <xdr:rowOff>95250</xdr:rowOff>
    </xdr:from>
    <xdr:to>
      <xdr:col>3</xdr:col>
      <xdr:colOff>123825</xdr:colOff>
      <xdr:row>50</xdr:row>
      <xdr:rowOff>114300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4695825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เม.ย.57</a:t>
          </a:r>
        </a:p>
      </xdr:txBody>
    </xdr:sp>
    <xdr:clientData/>
  </xdr:twoCellAnchor>
  <xdr:twoCellAnchor>
    <xdr:from>
      <xdr:col>2</xdr:col>
      <xdr:colOff>619125</xdr:colOff>
      <xdr:row>70</xdr:row>
      <xdr:rowOff>85725</xdr:rowOff>
    </xdr:from>
    <xdr:to>
      <xdr:col>3</xdr:col>
      <xdr:colOff>485775</xdr:colOff>
      <xdr:row>71</xdr:row>
      <xdr:rowOff>76200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5048250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เม.ย.57</a:t>
          </a:r>
        </a:p>
      </xdr:txBody>
    </xdr:sp>
    <xdr:clientData/>
  </xdr:twoCellAnchor>
  <xdr:twoCellAnchor>
    <xdr:from>
      <xdr:col>3</xdr:col>
      <xdr:colOff>238125</xdr:colOff>
      <xdr:row>49</xdr:row>
      <xdr:rowOff>95250</xdr:rowOff>
    </xdr:from>
    <xdr:to>
      <xdr:col>4</xdr:col>
      <xdr:colOff>57150</xdr:colOff>
      <xdr:row>50</xdr:row>
      <xdr:rowOff>114300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5314950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พ.ค.57</a:t>
          </a:r>
        </a:p>
      </xdr:txBody>
    </xdr:sp>
    <xdr:clientData/>
  </xdr:twoCellAnchor>
  <xdr:twoCellAnchor>
    <xdr:from>
      <xdr:col>3</xdr:col>
      <xdr:colOff>676275</xdr:colOff>
      <xdr:row>70</xdr:row>
      <xdr:rowOff>104775</xdr:rowOff>
    </xdr:from>
    <xdr:to>
      <xdr:col>4</xdr:col>
      <xdr:colOff>504825</xdr:colOff>
      <xdr:row>71</xdr:row>
      <xdr:rowOff>95250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5753100" y="129730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พ.ค.57</a:t>
          </a:r>
        </a:p>
      </xdr:txBody>
    </xdr:sp>
    <xdr:clientData/>
  </xdr:twoCellAnchor>
  <xdr:twoCellAnchor>
    <xdr:from>
      <xdr:col>4</xdr:col>
      <xdr:colOff>200025</xdr:colOff>
      <xdr:row>49</xdr:row>
      <xdr:rowOff>76200</xdr:rowOff>
    </xdr:from>
    <xdr:to>
      <xdr:col>5</xdr:col>
      <xdr:colOff>19050</xdr:colOff>
      <xdr:row>50</xdr:row>
      <xdr:rowOff>95250</xdr:rowOff>
    </xdr:to>
    <xdr:sp>
      <xdr:nvSpPr>
        <xdr:cNvPr id="19" name="Text Box 8"/>
        <xdr:cNvSpPr txBox="1">
          <a:spLocks noChangeArrowheads="1"/>
        </xdr:cNvSpPr>
      </xdr:nvSpPr>
      <xdr:spPr>
        <a:xfrm>
          <a:off x="5962650" y="914400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มิ.ย.57</a:t>
          </a:r>
        </a:p>
      </xdr:txBody>
    </xdr:sp>
    <xdr:clientData/>
  </xdr:twoCellAnchor>
  <xdr:twoCellAnchor>
    <xdr:from>
      <xdr:col>5</xdr:col>
      <xdr:colOff>57150</xdr:colOff>
      <xdr:row>70</xdr:row>
      <xdr:rowOff>95250</xdr:rowOff>
    </xdr:from>
    <xdr:to>
      <xdr:col>5</xdr:col>
      <xdr:colOff>571500</xdr:colOff>
      <xdr:row>71</xdr:row>
      <xdr:rowOff>85725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650557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มิ.ย.57</a:t>
          </a:r>
        </a:p>
      </xdr:txBody>
    </xdr:sp>
    <xdr:clientData/>
  </xdr:twoCellAnchor>
  <xdr:twoCellAnchor>
    <xdr:from>
      <xdr:col>5</xdr:col>
      <xdr:colOff>123825</xdr:colOff>
      <xdr:row>49</xdr:row>
      <xdr:rowOff>85725</xdr:rowOff>
    </xdr:from>
    <xdr:to>
      <xdr:col>5</xdr:col>
      <xdr:colOff>657225</xdr:colOff>
      <xdr:row>50</xdr:row>
      <xdr:rowOff>123825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6572250" y="9153525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ก.ค.57</a:t>
          </a:r>
        </a:p>
      </xdr:txBody>
    </xdr:sp>
    <xdr:clientData/>
  </xdr:twoCellAnchor>
  <xdr:twoCellAnchor>
    <xdr:from>
      <xdr:col>6</xdr:col>
      <xdr:colOff>76200</xdr:colOff>
      <xdr:row>49</xdr:row>
      <xdr:rowOff>95250</xdr:rowOff>
    </xdr:from>
    <xdr:to>
      <xdr:col>6</xdr:col>
      <xdr:colOff>609600</xdr:colOff>
      <xdr:row>50</xdr:row>
      <xdr:rowOff>133350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7210425" y="9163050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ส.ค.57</a:t>
          </a:r>
        </a:p>
      </xdr:txBody>
    </xdr:sp>
    <xdr:clientData/>
  </xdr:twoCellAnchor>
  <xdr:twoCellAnchor>
    <xdr:from>
      <xdr:col>6</xdr:col>
      <xdr:colOff>85725</xdr:colOff>
      <xdr:row>70</xdr:row>
      <xdr:rowOff>95250</xdr:rowOff>
    </xdr:from>
    <xdr:to>
      <xdr:col>6</xdr:col>
      <xdr:colOff>600075</xdr:colOff>
      <xdr:row>71</xdr:row>
      <xdr:rowOff>85725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7219950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ก.ค.57</a:t>
          </a:r>
        </a:p>
      </xdr:txBody>
    </xdr:sp>
    <xdr:clientData/>
  </xdr:twoCellAnchor>
  <xdr:twoCellAnchor>
    <xdr:from>
      <xdr:col>7</xdr:col>
      <xdr:colOff>85725</xdr:colOff>
      <xdr:row>70</xdr:row>
      <xdr:rowOff>76200</xdr:rowOff>
    </xdr:from>
    <xdr:to>
      <xdr:col>7</xdr:col>
      <xdr:colOff>609600</xdr:colOff>
      <xdr:row>71</xdr:row>
      <xdr:rowOff>66675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7905750" y="129444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ส.ค.57</a:t>
          </a:r>
        </a:p>
      </xdr:txBody>
    </xdr:sp>
    <xdr:clientData/>
  </xdr:twoCellAnchor>
  <xdr:twoCellAnchor>
    <xdr:from>
      <xdr:col>7</xdr:col>
      <xdr:colOff>66675</xdr:colOff>
      <xdr:row>49</xdr:row>
      <xdr:rowOff>104775</xdr:rowOff>
    </xdr:from>
    <xdr:to>
      <xdr:col>7</xdr:col>
      <xdr:colOff>600075</xdr:colOff>
      <xdr:row>50</xdr:row>
      <xdr:rowOff>142875</xdr:rowOff>
    </xdr:to>
    <xdr:sp>
      <xdr:nvSpPr>
        <xdr:cNvPr id="25" name="Text Box 8"/>
        <xdr:cNvSpPr txBox="1">
          <a:spLocks noChangeArrowheads="1"/>
        </xdr:cNvSpPr>
      </xdr:nvSpPr>
      <xdr:spPr>
        <a:xfrm>
          <a:off x="7886700" y="9172575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ก.ย.57</a:t>
          </a:r>
        </a:p>
      </xdr:txBody>
    </xdr:sp>
    <xdr:clientData/>
  </xdr:twoCellAnchor>
  <xdr:twoCellAnchor>
    <xdr:from>
      <xdr:col>8</xdr:col>
      <xdr:colOff>104775</xdr:colOff>
      <xdr:row>70</xdr:row>
      <xdr:rowOff>85725</xdr:rowOff>
    </xdr:from>
    <xdr:to>
      <xdr:col>8</xdr:col>
      <xdr:colOff>628650</xdr:colOff>
      <xdr:row>71</xdr:row>
      <xdr:rowOff>76200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8610600" y="129540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9" sqref="O9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>
        <v>21</v>
      </c>
      <c r="D3" s="10">
        <v>7</v>
      </c>
      <c r="E3" s="11">
        <f>D3/C3*100</f>
        <v>33.33333333333333</v>
      </c>
      <c r="F3" s="12">
        <v>16</v>
      </c>
      <c r="G3" s="12">
        <v>6</v>
      </c>
      <c r="H3" s="13">
        <f>G3/F3*100</f>
        <v>37.5</v>
      </c>
      <c r="I3" s="14">
        <v>75</v>
      </c>
      <c r="J3" s="14">
        <v>24</v>
      </c>
      <c r="K3" s="15">
        <f>J3/I3*100</f>
        <v>32</v>
      </c>
      <c r="L3" s="16">
        <f>SUM(C3,F3,I3)</f>
        <v>112</v>
      </c>
      <c r="M3" s="16">
        <f>SUM(D3,G3,J3)</f>
        <v>37</v>
      </c>
      <c r="N3" s="17">
        <f>M3/L3*100</f>
        <v>33.035714285714285</v>
      </c>
      <c r="O3" s="59">
        <f>IF(N3&gt;60,1,0)</f>
        <v>0</v>
      </c>
    </row>
    <row r="4" spans="1:15" ht="18.75" customHeight="1">
      <c r="A4" s="8" t="s">
        <v>18</v>
      </c>
      <c r="B4" s="9" t="s">
        <v>19</v>
      </c>
      <c r="C4" s="10">
        <v>19</v>
      </c>
      <c r="D4" s="10">
        <v>4</v>
      </c>
      <c r="E4" s="11">
        <f aca="true" t="shared" si="0" ref="E4:E29">D4/C4*100</f>
        <v>21.052631578947366</v>
      </c>
      <c r="F4" s="12">
        <v>24</v>
      </c>
      <c r="G4" s="12">
        <v>16</v>
      </c>
      <c r="H4" s="13">
        <f aca="true" t="shared" si="1" ref="H4:H29">G4/F4*100</f>
        <v>66.66666666666666</v>
      </c>
      <c r="I4" s="14">
        <v>96</v>
      </c>
      <c r="J4" s="14">
        <v>57</v>
      </c>
      <c r="K4" s="15">
        <f aca="true" t="shared" si="2" ref="K4:K29">J4/I4*100</f>
        <v>59.375</v>
      </c>
      <c r="L4" s="16">
        <f aca="true" t="shared" si="3" ref="L4:M24">SUM(C4,F4,I4)</f>
        <v>139</v>
      </c>
      <c r="M4" s="16">
        <f t="shared" si="3"/>
        <v>77</v>
      </c>
      <c r="N4" s="17">
        <f aca="true" t="shared" si="4" ref="N4:N29">M4/L4*100</f>
        <v>55.39568345323741</v>
      </c>
      <c r="O4" s="59">
        <f aca="true" t="shared" si="5" ref="O4:O26">IF(N4&gt;60,1,0)</f>
        <v>0</v>
      </c>
    </row>
    <row r="5" spans="1:15" ht="18.75" customHeight="1">
      <c r="A5" s="8" t="s">
        <v>20</v>
      </c>
      <c r="B5" s="9" t="s">
        <v>21</v>
      </c>
      <c r="C5" s="10">
        <v>35</v>
      </c>
      <c r="D5" s="10">
        <v>14</v>
      </c>
      <c r="E5" s="11">
        <f t="shared" si="0"/>
        <v>40</v>
      </c>
      <c r="F5" s="12">
        <v>55</v>
      </c>
      <c r="G5" s="12">
        <v>22</v>
      </c>
      <c r="H5" s="13">
        <f t="shared" si="1"/>
        <v>40</v>
      </c>
      <c r="I5" s="14">
        <v>255</v>
      </c>
      <c r="J5" s="14">
        <v>78</v>
      </c>
      <c r="K5" s="15">
        <f t="shared" si="2"/>
        <v>30.58823529411765</v>
      </c>
      <c r="L5" s="16">
        <f t="shared" si="3"/>
        <v>345</v>
      </c>
      <c r="M5" s="16">
        <f t="shared" si="3"/>
        <v>114</v>
      </c>
      <c r="N5" s="17">
        <f t="shared" si="4"/>
        <v>33.04347826086956</v>
      </c>
      <c r="O5" s="59">
        <f t="shared" si="5"/>
        <v>0</v>
      </c>
    </row>
    <row r="6" spans="1:15" ht="18.75" customHeight="1">
      <c r="A6" s="8" t="s">
        <v>22</v>
      </c>
      <c r="B6" s="9" t="s">
        <v>23</v>
      </c>
      <c r="C6" s="10">
        <v>21</v>
      </c>
      <c r="D6" s="10">
        <v>5</v>
      </c>
      <c r="E6" s="11">
        <f t="shared" si="0"/>
        <v>23.809523809523807</v>
      </c>
      <c r="F6" s="12">
        <v>37</v>
      </c>
      <c r="G6" s="12">
        <v>15</v>
      </c>
      <c r="H6" s="13">
        <f t="shared" si="1"/>
        <v>40.54054054054054</v>
      </c>
      <c r="I6" s="14">
        <v>242</v>
      </c>
      <c r="J6" s="14">
        <v>90</v>
      </c>
      <c r="K6" s="15">
        <f t="shared" si="2"/>
        <v>37.1900826446281</v>
      </c>
      <c r="L6" s="16">
        <f t="shared" si="3"/>
        <v>300</v>
      </c>
      <c r="M6" s="16">
        <f t="shared" si="3"/>
        <v>110</v>
      </c>
      <c r="N6" s="17">
        <f t="shared" si="4"/>
        <v>36.666666666666664</v>
      </c>
      <c r="O6" s="59">
        <f t="shared" si="5"/>
        <v>0</v>
      </c>
    </row>
    <row r="7" spans="1:15" ht="18.75" customHeight="1">
      <c r="A7" s="8" t="s">
        <v>24</v>
      </c>
      <c r="B7" s="9" t="s">
        <v>25</v>
      </c>
      <c r="C7" s="10">
        <v>14</v>
      </c>
      <c r="D7" s="10">
        <v>4</v>
      </c>
      <c r="E7" s="11">
        <f t="shared" si="0"/>
        <v>28.57142857142857</v>
      </c>
      <c r="F7" s="12">
        <v>25</v>
      </c>
      <c r="G7" s="12">
        <v>6</v>
      </c>
      <c r="H7" s="13">
        <f t="shared" si="1"/>
        <v>24</v>
      </c>
      <c r="I7" s="14">
        <v>119</v>
      </c>
      <c r="J7" s="14">
        <v>78</v>
      </c>
      <c r="K7" s="15">
        <f t="shared" si="2"/>
        <v>65.54621848739495</v>
      </c>
      <c r="L7" s="16">
        <f t="shared" si="3"/>
        <v>158</v>
      </c>
      <c r="M7" s="16">
        <f t="shared" si="3"/>
        <v>88</v>
      </c>
      <c r="N7" s="17">
        <f t="shared" si="4"/>
        <v>55.69620253164557</v>
      </c>
      <c r="O7" s="59">
        <f t="shared" si="5"/>
        <v>0</v>
      </c>
    </row>
    <row r="8" spans="1:15" ht="18.75" customHeight="1">
      <c r="A8" s="8" t="s">
        <v>26</v>
      </c>
      <c r="B8" s="9" t="s">
        <v>27</v>
      </c>
      <c r="C8" s="10">
        <v>55</v>
      </c>
      <c r="D8" s="10">
        <v>14</v>
      </c>
      <c r="E8" s="11">
        <f t="shared" si="0"/>
        <v>25.454545454545453</v>
      </c>
      <c r="F8" s="12">
        <v>26</v>
      </c>
      <c r="G8" s="12">
        <v>2</v>
      </c>
      <c r="H8" s="13">
        <f t="shared" si="1"/>
        <v>7.6923076923076925</v>
      </c>
      <c r="I8" s="14">
        <v>169</v>
      </c>
      <c r="J8" s="14">
        <v>60</v>
      </c>
      <c r="K8" s="15">
        <f t="shared" si="2"/>
        <v>35.50295857988166</v>
      </c>
      <c r="L8" s="16">
        <f t="shared" si="3"/>
        <v>250</v>
      </c>
      <c r="M8" s="16">
        <f t="shared" si="3"/>
        <v>76</v>
      </c>
      <c r="N8" s="17">
        <f t="shared" si="4"/>
        <v>30.4</v>
      </c>
      <c r="O8" s="59">
        <f t="shared" si="5"/>
        <v>0</v>
      </c>
    </row>
    <row r="9" spans="1:15" ht="18.75" customHeight="1">
      <c r="A9" s="8" t="s">
        <v>28</v>
      </c>
      <c r="B9" s="9" t="s">
        <v>29</v>
      </c>
      <c r="C9" s="10">
        <v>20</v>
      </c>
      <c r="D9" s="10">
        <v>7</v>
      </c>
      <c r="E9" s="11">
        <f t="shared" si="0"/>
        <v>35</v>
      </c>
      <c r="F9" s="12">
        <v>78</v>
      </c>
      <c r="G9" s="12">
        <v>40</v>
      </c>
      <c r="H9" s="13">
        <f t="shared" si="1"/>
        <v>51.28205128205128</v>
      </c>
      <c r="I9" s="14">
        <v>200</v>
      </c>
      <c r="J9" s="14">
        <v>99</v>
      </c>
      <c r="K9" s="15">
        <f t="shared" si="2"/>
        <v>49.5</v>
      </c>
      <c r="L9" s="16">
        <f t="shared" si="3"/>
        <v>298</v>
      </c>
      <c r="M9" s="16">
        <f t="shared" si="3"/>
        <v>146</v>
      </c>
      <c r="N9" s="17">
        <f t="shared" si="4"/>
        <v>48.99328859060403</v>
      </c>
      <c r="O9" s="59">
        <f t="shared" si="5"/>
        <v>0</v>
      </c>
    </row>
    <row r="10" spans="1:15" ht="18.75" customHeight="1">
      <c r="A10" s="8" t="s">
        <v>30</v>
      </c>
      <c r="B10" s="9" t="s">
        <v>31</v>
      </c>
      <c r="C10" s="10">
        <v>68</v>
      </c>
      <c r="D10" s="10">
        <v>11</v>
      </c>
      <c r="E10" s="11">
        <f t="shared" si="0"/>
        <v>16.176470588235293</v>
      </c>
      <c r="F10" s="12">
        <v>62</v>
      </c>
      <c r="G10" s="12">
        <v>24</v>
      </c>
      <c r="H10" s="13">
        <f t="shared" si="1"/>
        <v>38.70967741935484</v>
      </c>
      <c r="I10" s="14">
        <v>383</v>
      </c>
      <c r="J10" s="14">
        <v>95</v>
      </c>
      <c r="K10" s="15">
        <f t="shared" si="2"/>
        <v>24.804177545691903</v>
      </c>
      <c r="L10" s="16">
        <f t="shared" si="3"/>
        <v>513</v>
      </c>
      <c r="M10" s="16">
        <f t="shared" si="3"/>
        <v>130</v>
      </c>
      <c r="N10" s="17">
        <f t="shared" si="4"/>
        <v>25.341130604288498</v>
      </c>
      <c r="O10" s="59">
        <f t="shared" si="5"/>
        <v>0</v>
      </c>
    </row>
    <row r="11" spans="1:15" ht="18.75" customHeight="1">
      <c r="A11" s="8" t="s">
        <v>32</v>
      </c>
      <c r="B11" s="9" t="s">
        <v>33</v>
      </c>
      <c r="C11" s="10">
        <v>42</v>
      </c>
      <c r="D11" s="10">
        <v>14</v>
      </c>
      <c r="E11" s="11">
        <f t="shared" si="0"/>
        <v>33.33333333333333</v>
      </c>
      <c r="F11" s="12">
        <v>59</v>
      </c>
      <c r="G11" s="12">
        <v>20</v>
      </c>
      <c r="H11" s="13">
        <f t="shared" si="1"/>
        <v>33.89830508474576</v>
      </c>
      <c r="I11" s="14">
        <v>180</v>
      </c>
      <c r="J11" s="14">
        <v>59</v>
      </c>
      <c r="K11" s="15">
        <f t="shared" si="2"/>
        <v>32.77777777777778</v>
      </c>
      <c r="L11" s="16">
        <f t="shared" si="3"/>
        <v>281</v>
      </c>
      <c r="M11" s="16">
        <f t="shared" si="3"/>
        <v>93</v>
      </c>
      <c r="N11" s="17">
        <f t="shared" si="4"/>
        <v>33.096085409252666</v>
      </c>
      <c r="O11" s="59">
        <f t="shared" si="5"/>
        <v>0</v>
      </c>
    </row>
    <row r="12" spans="1:15" ht="18.75" customHeight="1">
      <c r="A12" s="8" t="s">
        <v>34</v>
      </c>
      <c r="B12" s="9" t="s">
        <v>35</v>
      </c>
      <c r="C12" s="10">
        <v>27</v>
      </c>
      <c r="D12" s="10">
        <v>1</v>
      </c>
      <c r="E12" s="11">
        <f t="shared" si="0"/>
        <v>3.7037037037037033</v>
      </c>
      <c r="F12" s="12">
        <v>62</v>
      </c>
      <c r="G12" s="12">
        <v>18</v>
      </c>
      <c r="H12" s="13">
        <f t="shared" si="1"/>
        <v>29.03225806451613</v>
      </c>
      <c r="I12" s="14">
        <v>341</v>
      </c>
      <c r="J12" s="14">
        <v>70</v>
      </c>
      <c r="K12" s="15">
        <f t="shared" si="2"/>
        <v>20.527859237536656</v>
      </c>
      <c r="L12" s="16">
        <f t="shared" si="3"/>
        <v>430</v>
      </c>
      <c r="M12" s="16">
        <f t="shared" si="3"/>
        <v>89</v>
      </c>
      <c r="N12" s="17">
        <f t="shared" si="4"/>
        <v>20.69767441860465</v>
      </c>
      <c r="O12" s="59">
        <f t="shared" si="5"/>
        <v>0</v>
      </c>
    </row>
    <row r="13" spans="1:15" ht="18.75" customHeight="1">
      <c r="A13" s="8" t="s">
        <v>36</v>
      </c>
      <c r="B13" s="9" t="s">
        <v>37</v>
      </c>
      <c r="C13" s="10">
        <v>32</v>
      </c>
      <c r="D13" s="10">
        <v>3</v>
      </c>
      <c r="E13" s="11">
        <f t="shared" si="0"/>
        <v>9.375</v>
      </c>
      <c r="F13" s="12">
        <v>48</v>
      </c>
      <c r="G13" s="12">
        <v>16</v>
      </c>
      <c r="H13" s="13">
        <f t="shared" si="1"/>
        <v>33.33333333333333</v>
      </c>
      <c r="I13" s="14">
        <v>143</v>
      </c>
      <c r="J13" s="14">
        <v>11</v>
      </c>
      <c r="K13" s="15">
        <f t="shared" si="2"/>
        <v>7.6923076923076925</v>
      </c>
      <c r="L13" s="16">
        <f t="shared" si="3"/>
        <v>223</v>
      </c>
      <c r="M13" s="16">
        <f t="shared" si="3"/>
        <v>30</v>
      </c>
      <c r="N13" s="17">
        <f t="shared" si="4"/>
        <v>13.452914798206278</v>
      </c>
      <c r="O13" s="59">
        <f t="shared" si="5"/>
        <v>0</v>
      </c>
    </row>
    <row r="14" spans="1:15" ht="18.75" customHeight="1">
      <c r="A14" s="8" t="s">
        <v>38</v>
      </c>
      <c r="B14" s="9" t="s">
        <v>39</v>
      </c>
      <c r="C14" s="10">
        <v>14</v>
      </c>
      <c r="D14" s="10">
        <v>2</v>
      </c>
      <c r="E14" s="11">
        <f t="shared" si="0"/>
        <v>14.285714285714285</v>
      </c>
      <c r="F14" s="12">
        <v>7</v>
      </c>
      <c r="G14" s="12">
        <v>3</v>
      </c>
      <c r="H14" s="13">
        <f t="shared" si="1"/>
        <v>42.857142857142854</v>
      </c>
      <c r="I14" s="14">
        <v>99</v>
      </c>
      <c r="J14" s="14">
        <v>32</v>
      </c>
      <c r="K14" s="15">
        <f t="shared" si="2"/>
        <v>32.323232323232325</v>
      </c>
      <c r="L14" s="16">
        <f t="shared" si="3"/>
        <v>120</v>
      </c>
      <c r="M14" s="16">
        <f t="shared" si="3"/>
        <v>37</v>
      </c>
      <c r="N14" s="17">
        <f t="shared" si="4"/>
        <v>30.833333333333336</v>
      </c>
      <c r="O14" s="59">
        <f t="shared" si="5"/>
        <v>0</v>
      </c>
    </row>
    <row r="15" spans="1:15" ht="18.75" customHeight="1">
      <c r="A15" s="8" t="s">
        <v>40</v>
      </c>
      <c r="B15" s="9" t="s">
        <v>41</v>
      </c>
      <c r="C15" s="10">
        <v>12</v>
      </c>
      <c r="D15" s="10">
        <v>7</v>
      </c>
      <c r="E15" s="11">
        <f t="shared" si="0"/>
        <v>58.333333333333336</v>
      </c>
      <c r="F15" s="12">
        <v>34</v>
      </c>
      <c r="G15" s="12">
        <v>11</v>
      </c>
      <c r="H15" s="13">
        <f t="shared" si="1"/>
        <v>32.35294117647059</v>
      </c>
      <c r="I15" s="14">
        <v>147</v>
      </c>
      <c r="J15" s="14">
        <v>47</v>
      </c>
      <c r="K15" s="15">
        <f t="shared" si="2"/>
        <v>31.97278911564626</v>
      </c>
      <c r="L15" s="16">
        <f t="shared" si="3"/>
        <v>193</v>
      </c>
      <c r="M15" s="16">
        <f t="shared" si="3"/>
        <v>65</v>
      </c>
      <c r="N15" s="17">
        <f t="shared" si="4"/>
        <v>33.67875647668394</v>
      </c>
      <c r="O15" s="59">
        <f t="shared" si="5"/>
        <v>0</v>
      </c>
    </row>
    <row r="16" spans="1:15" ht="18.75" customHeight="1">
      <c r="A16" s="8" t="s">
        <v>42</v>
      </c>
      <c r="B16" s="9" t="s">
        <v>43</v>
      </c>
      <c r="C16" s="10">
        <v>46</v>
      </c>
      <c r="D16" s="10">
        <v>7</v>
      </c>
      <c r="E16" s="11">
        <f t="shared" si="0"/>
        <v>15.217391304347828</v>
      </c>
      <c r="F16" s="12">
        <v>125</v>
      </c>
      <c r="G16" s="12">
        <v>25</v>
      </c>
      <c r="H16" s="13">
        <f t="shared" si="1"/>
        <v>20</v>
      </c>
      <c r="I16" s="14">
        <v>348</v>
      </c>
      <c r="J16" s="14">
        <v>58</v>
      </c>
      <c r="K16" s="15">
        <f t="shared" si="2"/>
        <v>16.666666666666664</v>
      </c>
      <c r="L16" s="16">
        <f t="shared" si="3"/>
        <v>519</v>
      </c>
      <c r="M16" s="16">
        <f t="shared" si="3"/>
        <v>90</v>
      </c>
      <c r="N16" s="17">
        <f t="shared" si="4"/>
        <v>17.341040462427745</v>
      </c>
      <c r="O16" s="59">
        <f t="shared" si="5"/>
        <v>0</v>
      </c>
    </row>
    <row r="17" spans="1:15" ht="18.75" customHeight="1">
      <c r="A17" s="8" t="s">
        <v>44</v>
      </c>
      <c r="B17" s="9" t="s">
        <v>45</v>
      </c>
      <c r="C17" s="10">
        <v>30</v>
      </c>
      <c r="D17" s="10">
        <v>9</v>
      </c>
      <c r="E17" s="11">
        <f t="shared" si="0"/>
        <v>30</v>
      </c>
      <c r="F17" s="12">
        <v>13</v>
      </c>
      <c r="G17" s="12">
        <v>9</v>
      </c>
      <c r="H17" s="13">
        <f t="shared" si="1"/>
        <v>69.23076923076923</v>
      </c>
      <c r="I17" s="14">
        <v>61</v>
      </c>
      <c r="J17" s="14">
        <v>13</v>
      </c>
      <c r="K17" s="15">
        <f t="shared" si="2"/>
        <v>21.311475409836063</v>
      </c>
      <c r="L17" s="16">
        <f t="shared" si="3"/>
        <v>104</v>
      </c>
      <c r="M17" s="16">
        <f t="shared" si="3"/>
        <v>31</v>
      </c>
      <c r="N17" s="17">
        <f t="shared" si="4"/>
        <v>29.807692307692307</v>
      </c>
      <c r="O17" s="59">
        <f t="shared" si="5"/>
        <v>0</v>
      </c>
    </row>
    <row r="18" spans="1:15" ht="18.75" customHeight="1">
      <c r="A18" s="8" t="s">
        <v>46</v>
      </c>
      <c r="B18" s="9" t="s">
        <v>47</v>
      </c>
      <c r="C18" s="10">
        <v>19</v>
      </c>
      <c r="D18" s="10">
        <v>4</v>
      </c>
      <c r="E18" s="11">
        <f t="shared" si="0"/>
        <v>21.052631578947366</v>
      </c>
      <c r="F18" s="12">
        <v>19</v>
      </c>
      <c r="G18" s="12">
        <v>8</v>
      </c>
      <c r="H18" s="13">
        <f t="shared" si="1"/>
        <v>42.10526315789473</v>
      </c>
      <c r="I18" s="14">
        <v>80</v>
      </c>
      <c r="J18" s="14">
        <v>7</v>
      </c>
      <c r="K18" s="15">
        <f t="shared" si="2"/>
        <v>8.75</v>
      </c>
      <c r="L18" s="16">
        <f t="shared" si="3"/>
        <v>118</v>
      </c>
      <c r="M18" s="16">
        <f t="shared" si="3"/>
        <v>19</v>
      </c>
      <c r="N18" s="17">
        <f t="shared" si="4"/>
        <v>16.101694915254235</v>
      </c>
      <c r="O18" s="59">
        <f t="shared" si="5"/>
        <v>0</v>
      </c>
    </row>
    <row r="19" spans="1:15" ht="18.75" customHeight="1">
      <c r="A19" s="8" t="s">
        <v>48</v>
      </c>
      <c r="B19" s="9" t="s">
        <v>49</v>
      </c>
      <c r="C19" s="10">
        <v>33</v>
      </c>
      <c r="D19" s="10">
        <v>2</v>
      </c>
      <c r="E19" s="11">
        <f t="shared" si="0"/>
        <v>6.0606060606060606</v>
      </c>
      <c r="F19" s="12">
        <v>72</v>
      </c>
      <c r="G19" s="12">
        <v>19</v>
      </c>
      <c r="H19" s="13">
        <f t="shared" si="1"/>
        <v>26.38888888888889</v>
      </c>
      <c r="I19" s="14">
        <v>231</v>
      </c>
      <c r="J19" s="14">
        <v>56</v>
      </c>
      <c r="K19" s="15">
        <f t="shared" si="2"/>
        <v>24.242424242424242</v>
      </c>
      <c r="L19" s="16">
        <f t="shared" si="3"/>
        <v>336</v>
      </c>
      <c r="M19" s="16">
        <f t="shared" si="3"/>
        <v>77</v>
      </c>
      <c r="N19" s="17">
        <f t="shared" si="4"/>
        <v>22.916666666666664</v>
      </c>
      <c r="O19" s="59">
        <f t="shared" si="5"/>
        <v>0</v>
      </c>
    </row>
    <row r="20" spans="1:15" ht="18.75" customHeight="1">
      <c r="A20" s="20" t="s">
        <v>50</v>
      </c>
      <c r="B20" s="21" t="s">
        <v>51</v>
      </c>
      <c r="C20" s="10">
        <v>75</v>
      </c>
      <c r="D20" s="10">
        <v>7</v>
      </c>
      <c r="E20" s="11">
        <f t="shared" si="0"/>
        <v>9.333333333333334</v>
      </c>
      <c r="F20" s="12">
        <v>179</v>
      </c>
      <c r="G20" s="12">
        <v>42</v>
      </c>
      <c r="H20" s="13">
        <f t="shared" si="1"/>
        <v>23.463687150837988</v>
      </c>
      <c r="I20" s="14">
        <v>435</v>
      </c>
      <c r="J20" s="14">
        <v>70</v>
      </c>
      <c r="K20" s="15">
        <f t="shared" si="2"/>
        <v>16.091954022988507</v>
      </c>
      <c r="L20" s="16">
        <f t="shared" si="3"/>
        <v>689</v>
      </c>
      <c r="M20" s="16">
        <f t="shared" si="3"/>
        <v>119</v>
      </c>
      <c r="N20" s="17">
        <f t="shared" si="4"/>
        <v>17.271407837445572</v>
      </c>
      <c r="O20" s="59">
        <f t="shared" si="5"/>
        <v>0</v>
      </c>
    </row>
    <row r="21" spans="1:15" ht="18.75" customHeight="1">
      <c r="A21" s="20" t="s">
        <v>52</v>
      </c>
      <c r="B21" s="21" t="s">
        <v>53</v>
      </c>
      <c r="C21" s="10">
        <v>93</v>
      </c>
      <c r="D21" s="10">
        <v>13</v>
      </c>
      <c r="E21" s="11">
        <f t="shared" si="0"/>
        <v>13.978494623655912</v>
      </c>
      <c r="F21" s="12">
        <v>281</v>
      </c>
      <c r="G21" s="12">
        <v>79</v>
      </c>
      <c r="H21" s="13">
        <f t="shared" si="1"/>
        <v>28.11387900355872</v>
      </c>
      <c r="I21" s="14">
        <v>704</v>
      </c>
      <c r="J21" s="14">
        <v>101</v>
      </c>
      <c r="K21" s="15">
        <f t="shared" si="2"/>
        <v>14.346590909090908</v>
      </c>
      <c r="L21" s="16">
        <f t="shared" si="3"/>
        <v>1078</v>
      </c>
      <c r="M21" s="16">
        <f t="shared" si="3"/>
        <v>193</v>
      </c>
      <c r="N21" s="17">
        <f t="shared" si="4"/>
        <v>17.90352504638219</v>
      </c>
      <c r="O21" s="59">
        <f t="shared" si="5"/>
        <v>0</v>
      </c>
    </row>
    <row r="22" spans="1:15" ht="18.75" customHeight="1">
      <c r="A22" s="20" t="s">
        <v>54</v>
      </c>
      <c r="B22" s="21" t="s">
        <v>55</v>
      </c>
      <c r="C22" s="10">
        <v>53</v>
      </c>
      <c r="D22" s="10">
        <v>5</v>
      </c>
      <c r="E22" s="11">
        <f t="shared" si="0"/>
        <v>9.433962264150944</v>
      </c>
      <c r="F22" s="12">
        <v>141</v>
      </c>
      <c r="G22" s="12">
        <v>6</v>
      </c>
      <c r="H22" s="13">
        <f t="shared" si="1"/>
        <v>4.25531914893617</v>
      </c>
      <c r="I22" s="14">
        <v>396</v>
      </c>
      <c r="J22" s="14">
        <v>47</v>
      </c>
      <c r="K22" s="15">
        <f t="shared" si="2"/>
        <v>11.868686868686869</v>
      </c>
      <c r="L22" s="16">
        <f t="shared" si="3"/>
        <v>590</v>
      </c>
      <c r="M22" s="16">
        <f t="shared" si="3"/>
        <v>58</v>
      </c>
      <c r="N22" s="17">
        <f t="shared" si="4"/>
        <v>9.830508474576272</v>
      </c>
      <c r="O22" s="59">
        <f t="shared" si="5"/>
        <v>0</v>
      </c>
    </row>
    <row r="23" spans="1:15" ht="18.75" customHeight="1">
      <c r="A23" s="20" t="s">
        <v>56</v>
      </c>
      <c r="B23" s="21" t="s">
        <v>57</v>
      </c>
      <c r="C23" s="10">
        <v>118</v>
      </c>
      <c r="D23" s="10">
        <v>8</v>
      </c>
      <c r="E23" s="44">
        <f t="shared" si="0"/>
        <v>6.779661016949152</v>
      </c>
      <c r="F23" s="12">
        <v>168</v>
      </c>
      <c r="G23" s="12">
        <v>24</v>
      </c>
      <c r="H23" s="44">
        <f t="shared" si="1"/>
        <v>14.285714285714285</v>
      </c>
      <c r="I23" s="14">
        <v>562</v>
      </c>
      <c r="J23" s="14">
        <v>33</v>
      </c>
      <c r="K23" s="44">
        <f t="shared" si="2"/>
        <v>5.871886120996441</v>
      </c>
      <c r="L23" s="16">
        <f t="shared" si="3"/>
        <v>848</v>
      </c>
      <c r="M23" s="16">
        <f t="shared" si="3"/>
        <v>65</v>
      </c>
      <c r="N23" s="44">
        <f t="shared" si="4"/>
        <v>7.665094339622641</v>
      </c>
      <c r="O23" s="59">
        <f t="shared" si="5"/>
        <v>0</v>
      </c>
    </row>
    <row r="24" spans="1:15" ht="18.75" customHeight="1">
      <c r="A24" s="22" t="s">
        <v>58</v>
      </c>
      <c r="B24" s="23" t="s">
        <v>59</v>
      </c>
      <c r="C24" s="24">
        <v>43</v>
      </c>
      <c r="D24" s="24">
        <v>4</v>
      </c>
      <c r="E24" s="11">
        <f t="shared" si="0"/>
        <v>9.30232558139535</v>
      </c>
      <c r="F24" s="12">
        <v>148</v>
      </c>
      <c r="G24" s="12">
        <v>16</v>
      </c>
      <c r="H24" s="13">
        <f t="shared" si="1"/>
        <v>10.81081081081081</v>
      </c>
      <c r="I24" s="14">
        <v>435</v>
      </c>
      <c r="J24" s="14">
        <v>42</v>
      </c>
      <c r="K24" s="15">
        <f t="shared" si="2"/>
        <v>9.655172413793103</v>
      </c>
      <c r="L24" s="16">
        <f t="shared" si="3"/>
        <v>626</v>
      </c>
      <c r="M24" s="16">
        <f t="shared" si="3"/>
        <v>62</v>
      </c>
      <c r="N24" s="17">
        <f t="shared" si="4"/>
        <v>9.904153354632587</v>
      </c>
      <c r="O24" s="59">
        <f t="shared" si="5"/>
        <v>0</v>
      </c>
    </row>
    <row r="25" spans="1:15" ht="18.75" customHeight="1">
      <c r="A25" s="25">
        <v>77684</v>
      </c>
      <c r="B25" s="9" t="s">
        <v>60</v>
      </c>
      <c r="C25" s="10">
        <v>22</v>
      </c>
      <c r="D25" s="10">
        <v>7</v>
      </c>
      <c r="E25" s="11">
        <f t="shared" si="0"/>
        <v>31.818181818181817</v>
      </c>
      <c r="F25" s="12">
        <v>51</v>
      </c>
      <c r="G25" s="12">
        <v>15</v>
      </c>
      <c r="H25" s="13">
        <f t="shared" si="1"/>
        <v>29.411764705882355</v>
      </c>
      <c r="I25" s="14">
        <v>139</v>
      </c>
      <c r="J25" s="14">
        <v>34</v>
      </c>
      <c r="K25" s="15">
        <f t="shared" si="2"/>
        <v>24.46043165467626</v>
      </c>
      <c r="L25" s="16">
        <f>SUM(C25,F25,I25)</f>
        <v>212</v>
      </c>
      <c r="M25" s="16">
        <f>SUM(D25,G25,J25)</f>
        <v>56</v>
      </c>
      <c r="N25" s="17">
        <f t="shared" si="4"/>
        <v>26.41509433962264</v>
      </c>
      <c r="O25" s="59">
        <f t="shared" si="5"/>
        <v>0</v>
      </c>
    </row>
    <row r="26" spans="1:16" ht="18.75" customHeight="1">
      <c r="A26" s="26">
        <v>99745</v>
      </c>
      <c r="B26" s="21" t="s">
        <v>61</v>
      </c>
      <c r="C26" s="10">
        <v>111</v>
      </c>
      <c r="D26" s="10">
        <v>16</v>
      </c>
      <c r="E26" s="11">
        <f t="shared" si="0"/>
        <v>14.414414414414415</v>
      </c>
      <c r="F26" s="12">
        <v>211</v>
      </c>
      <c r="G26" s="12">
        <v>23</v>
      </c>
      <c r="H26" s="13">
        <f t="shared" si="1"/>
        <v>10.90047393364929</v>
      </c>
      <c r="I26" s="14">
        <v>588</v>
      </c>
      <c r="J26" s="14">
        <v>41</v>
      </c>
      <c r="K26" s="15">
        <f t="shared" si="2"/>
        <v>6.972789115646258</v>
      </c>
      <c r="L26" s="16">
        <f>SUM(C26,F26,I26)</f>
        <v>910</v>
      </c>
      <c r="M26" s="16">
        <f>SUM(D26,G26,J26)</f>
        <v>80</v>
      </c>
      <c r="N26" s="17">
        <f t="shared" si="4"/>
        <v>8.791208791208792</v>
      </c>
      <c r="O26" s="59">
        <f t="shared" si="5"/>
        <v>0</v>
      </c>
      <c r="P26" t="s">
        <v>69</v>
      </c>
    </row>
    <row r="27" spans="2:15" ht="18.75" customHeight="1">
      <c r="B27" s="27" t="s">
        <v>62</v>
      </c>
      <c r="C27" s="28">
        <f>SUM(C20:C24,C26)</f>
        <v>493</v>
      </c>
      <c r="D27" s="28">
        <f>SUM(D20:D24,D26)</f>
        <v>53</v>
      </c>
      <c r="E27" s="29">
        <f t="shared" si="0"/>
        <v>10.75050709939148</v>
      </c>
      <c r="F27" s="30">
        <f>SUM(F20:F24,F26)</f>
        <v>1128</v>
      </c>
      <c r="G27" s="30">
        <f>SUM(G20:G24,G26)</f>
        <v>190</v>
      </c>
      <c r="H27" s="31">
        <f t="shared" si="1"/>
        <v>16.843971631205672</v>
      </c>
      <c r="I27" s="30">
        <f>SUM(I20:I24,I26)</f>
        <v>3120</v>
      </c>
      <c r="J27" s="30">
        <f>SUM(J20:J24,J26)</f>
        <v>334</v>
      </c>
      <c r="K27" s="31">
        <f t="shared" si="2"/>
        <v>10.705128205128204</v>
      </c>
      <c r="L27" s="30">
        <f>SUM(L20:L24,L26)</f>
        <v>4741</v>
      </c>
      <c r="M27" s="30">
        <f>SUM(M20:M24,M26)</f>
        <v>577</v>
      </c>
      <c r="N27" s="31">
        <f t="shared" si="4"/>
        <v>12.170428179708923</v>
      </c>
      <c r="O27" s="30">
        <f>SUM(O20:O24,O26)</f>
        <v>0</v>
      </c>
    </row>
    <row r="28" spans="2:15" ht="18.75" customHeight="1">
      <c r="B28" s="32" t="s">
        <v>63</v>
      </c>
      <c r="C28" s="30">
        <f>SUM(C3:C18,C19,C25)</f>
        <v>530</v>
      </c>
      <c r="D28" s="30">
        <f>SUM(D3:D18,D19,D25)</f>
        <v>122</v>
      </c>
      <c r="E28" s="31">
        <f t="shared" si="0"/>
        <v>23.0188679245283</v>
      </c>
      <c r="F28" s="30">
        <f>SUM(F3:F18,F19,F25)</f>
        <v>813</v>
      </c>
      <c r="G28" s="30">
        <f>SUM(G3:G18,G19,G25)</f>
        <v>275</v>
      </c>
      <c r="H28" s="31">
        <f t="shared" si="1"/>
        <v>33.82533825338253</v>
      </c>
      <c r="I28" s="30">
        <f>SUM(I3:I18,I19,I25)</f>
        <v>3308</v>
      </c>
      <c r="J28" s="30">
        <f>SUM(J3:J18,J19,J25)</f>
        <v>968</v>
      </c>
      <c r="K28" s="31">
        <f t="shared" si="2"/>
        <v>29.262394195888753</v>
      </c>
      <c r="L28" s="30">
        <f>SUM(L3:L18,L19,L25)</f>
        <v>4651</v>
      </c>
      <c r="M28" s="30">
        <f>SUM(M3:M18,M19,M25)</f>
        <v>1365</v>
      </c>
      <c r="N28" s="31">
        <f t="shared" si="4"/>
        <v>29.348527198451947</v>
      </c>
      <c r="O28" s="30">
        <f>SUM(O3:O18,O19,O25)</f>
        <v>0</v>
      </c>
    </row>
    <row r="29" spans="2:15" ht="18.75" customHeight="1" thickBot="1">
      <c r="B29" s="33" t="s">
        <v>64</v>
      </c>
      <c r="C29" s="34">
        <f>SUM(C27:C28)</f>
        <v>1023</v>
      </c>
      <c r="D29" s="34">
        <f>SUM(D27:D28)</f>
        <v>175</v>
      </c>
      <c r="E29" s="35">
        <f t="shared" si="0"/>
        <v>17.10654936461388</v>
      </c>
      <c r="F29" s="34">
        <f>SUM(F27:F28)</f>
        <v>1941</v>
      </c>
      <c r="G29" s="34">
        <f>SUM(G27:G28)</f>
        <v>465</v>
      </c>
      <c r="H29" s="35">
        <f t="shared" si="1"/>
        <v>23.956723338485318</v>
      </c>
      <c r="I29" s="34">
        <f>SUM(I27:I28)</f>
        <v>6428</v>
      </c>
      <c r="J29" s="34">
        <f>SUM(J27:J28)</f>
        <v>1302</v>
      </c>
      <c r="K29" s="35">
        <f t="shared" si="2"/>
        <v>20.255133789670193</v>
      </c>
      <c r="L29" s="34">
        <f>SUM(L27:L28)</f>
        <v>9392</v>
      </c>
      <c r="M29" s="34">
        <f>SUM(M27:M28)</f>
        <v>1942</v>
      </c>
      <c r="N29" s="35">
        <f t="shared" si="4"/>
        <v>20.67717206132879</v>
      </c>
      <c r="O29" s="34">
        <f>SUM(O27:O28)</f>
        <v>0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>
        <f>O27</f>
        <v>0</v>
      </c>
      <c r="D33" s="40" t="s">
        <v>66</v>
      </c>
    </row>
    <row r="34" spans="2:4" ht="18.75" customHeight="1" thickBot="1">
      <c r="B34" s="41" t="s">
        <v>9</v>
      </c>
      <c r="C34" s="42">
        <f>C33/C32*100</f>
        <v>0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>
        <f>O28</f>
        <v>0</v>
      </c>
      <c r="D36" s="40" t="s">
        <v>66</v>
      </c>
    </row>
    <row r="37" spans="2:4" ht="18.75" customHeight="1" thickBot="1">
      <c r="B37" s="41" t="s">
        <v>9</v>
      </c>
      <c r="C37" s="42">
        <f>C36/C35*100</f>
        <v>0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>
        <f>O29</f>
        <v>0</v>
      </c>
      <c r="D39" s="40" t="s">
        <v>66</v>
      </c>
    </row>
    <row r="40" spans="2:4" ht="18.75" customHeight="1" thickBot="1">
      <c r="B40" s="41" t="s">
        <v>9</v>
      </c>
      <c r="C40" s="42">
        <f>C39/C38*100</f>
        <v>0</v>
      </c>
      <c r="D40" s="4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N1"/>
    </sheetView>
  </sheetViews>
  <sheetFormatPr defaultColWidth="9.00390625" defaultRowHeight="14.25"/>
  <cols>
    <col min="2" max="2" width="49.125" style="0" customWidth="1"/>
    <col min="3" max="3" width="8.50390625" style="0" customWidth="1"/>
    <col min="10" max="10" width="8.875" style="0" customWidth="1"/>
  </cols>
  <sheetData>
    <row r="1" spans="1:14" ht="15" thickBot="1">
      <c r="A1" s="1" t="s">
        <v>79</v>
      </c>
      <c r="C1" s="53">
        <v>21094</v>
      </c>
      <c r="D1" s="53">
        <v>21125</v>
      </c>
      <c r="E1" s="53">
        <v>21155</v>
      </c>
      <c r="F1" s="53">
        <v>21186</v>
      </c>
      <c r="G1" s="53">
        <v>21217</v>
      </c>
      <c r="H1" s="53">
        <v>21245</v>
      </c>
      <c r="I1" s="53">
        <v>21276</v>
      </c>
      <c r="J1" s="53">
        <v>21306</v>
      </c>
      <c r="K1" s="53">
        <v>21337</v>
      </c>
      <c r="L1" s="53">
        <v>21367</v>
      </c>
      <c r="M1" s="53">
        <v>21398</v>
      </c>
      <c r="N1" s="53">
        <v>21429</v>
      </c>
    </row>
    <row r="2" spans="1:14" ht="28.5">
      <c r="A2" s="2" t="s">
        <v>5</v>
      </c>
      <c r="B2" s="45" t="s">
        <v>6</v>
      </c>
      <c r="C2" s="49" t="s">
        <v>9</v>
      </c>
      <c r="D2" s="49" t="s">
        <v>9</v>
      </c>
      <c r="E2" s="49" t="s">
        <v>9</v>
      </c>
      <c r="F2" s="49" t="s">
        <v>9</v>
      </c>
      <c r="G2" s="49" t="s">
        <v>9</v>
      </c>
      <c r="H2" s="49" t="s">
        <v>9</v>
      </c>
      <c r="I2" s="49" t="s">
        <v>9</v>
      </c>
      <c r="J2" s="49" t="s">
        <v>9</v>
      </c>
      <c r="K2" s="49" t="s">
        <v>9</v>
      </c>
      <c r="L2" s="49" t="s">
        <v>9</v>
      </c>
      <c r="M2" s="49" t="s">
        <v>9</v>
      </c>
      <c r="N2" s="49" t="s">
        <v>9</v>
      </c>
    </row>
    <row r="3" spans="1:15" ht="14.25">
      <c r="A3" s="8" t="s">
        <v>16</v>
      </c>
      <c r="B3" s="46" t="s">
        <v>17</v>
      </c>
      <c r="C3" s="50">
        <f>'1058'!N3</f>
        <v>33.035714285714285</v>
      </c>
      <c r="D3" s="50" t="e">
        <f>'1158'!N3</f>
        <v>#DIV/0!</v>
      </c>
      <c r="E3" s="54" t="e">
        <f>'1258'!N3</f>
        <v>#DIV/0!</v>
      </c>
      <c r="F3" s="50" t="e">
        <f>'0159'!N3</f>
        <v>#DIV/0!</v>
      </c>
      <c r="G3" s="50" t="e">
        <f>'0259'!N3</f>
        <v>#DIV/0!</v>
      </c>
      <c r="H3" s="50" t="e">
        <f>'0359'!N3</f>
        <v>#DIV/0!</v>
      </c>
      <c r="I3" s="50" t="e">
        <f>'0459'!N3</f>
        <v>#DIV/0!</v>
      </c>
      <c r="J3" s="50" t="e">
        <f>'0559'!N3</f>
        <v>#DIV/0!</v>
      </c>
      <c r="K3" s="50" t="e">
        <f>'0659'!N3</f>
        <v>#DIV/0!</v>
      </c>
      <c r="L3" s="50" t="e">
        <f>'0759'!N3</f>
        <v>#DIV/0!</v>
      </c>
      <c r="M3" s="50" t="e">
        <f>'0859'!N3</f>
        <v>#DIV/0!</v>
      </c>
      <c r="N3" s="50" t="e">
        <f>'0959'!N3</f>
        <v>#DIV/0!</v>
      </c>
      <c r="O3" t="s">
        <v>74</v>
      </c>
    </row>
    <row r="4" spans="1:15" ht="14.25">
      <c r="A4" s="8" t="s">
        <v>18</v>
      </c>
      <c r="B4" s="46" t="s">
        <v>19</v>
      </c>
      <c r="C4" s="50">
        <f>'1058'!N4</f>
        <v>55.39568345323741</v>
      </c>
      <c r="D4" s="50" t="e">
        <f>'1158'!N4</f>
        <v>#DIV/0!</v>
      </c>
      <c r="E4" s="54" t="e">
        <f>'1258'!N4</f>
        <v>#DIV/0!</v>
      </c>
      <c r="F4" s="50" t="e">
        <f>'0159'!N4</f>
        <v>#DIV/0!</v>
      </c>
      <c r="G4" s="50" t="e">
        <f>'0259'!N4</f>
        <v>#DIV/0!</v>
      </c>
      <c r="H4" s="50" t="e">
        <f>'0359'!N4</f>
        <v>#DIV/0!</v>
      </c>
      <c r="I4" s="50" t="e">
        <f>'0459'!N4</f>
        <v>#DIV/0!</v>
      </c>
      <c r="J4" s="50" t="e">
        <f>'0559'!N4</f>
        <v>#DIV/0!</v>
      </c>
      <c r="K4" s="50" t="e">
        <f>'0659'!N4</f>
        <v>#DIV/0!</v>
      </c>
      <c r="L4" s="50" t="e">
        <f>'0759'!N4</f>
        <v>#DIV/0!</v>
      </c>
      <c r="M4" s="50" t="e">
        <f>'0859'!N4</f>
        <v>#DIV/0!</v>
      </c>
      <c r="N4" s="50" t="e">
        <f>'0959'!N4</f>
        <v>#DIV/0!</v>
      </c>
      <c r="O4" t="s">
        <v>74</v>
      </c>
    </row>
    <row r="5" spans="1:15" ht="14.25">
      <c r="A5" s="8" t="s">
        <v>20</v>
      </c>
      <c r="B5" s="46" t="s">
        <v>21</v>
      </c>
      <c r="C5" s="50">
        <f>'1058'!N5</f>
        <v>33.04347826086956</v>
      </c>
      <c r="D5" s="50" t="e">
        <f>'1158'!N5</f>
        <v>#DIV/0!</v>
      </c>
      <c r="E5" s="54" t="e">
        <f>'1258'!N5</f>
        <v>#DIV/0!</v>
      </c>
      <c r="F5" s="50" t="e">
        <f>'0159'!N5</f>
        <v>#DIV/0!</v>
      </c>
      <c r="G5" s="50" t="e">
        <f>'0259'!N5</f>
        <v>#DIV/0!</v>
      </c>
      <c r="H5" s="50" t="e">
        <f>'0359'!N5</f>
        <v>#DIV/0!</v>
      </c>
      <c r="I5" s="50" t="e">
        <f>'0459'!N5</f>
        <v>#DIV/0!</v>
      </c>
      <c r="J5" s="50" t="e">
        <f>'0559'!N5</f>
        <v>#DIV/0!</v>
      </c>
      <c r="K5" s="50" t="e">
        <f>'0659'!N5</f>
        <v>#DIV/0!</v>
      </c>
      <c r="L5" s="50" t="e">
        <f>'0759'!N5</f>
        <v>#DIV/0!</v>
      </c>
      <c r="M5" s="50" t="e">
        <f>'0859'!N5</f>
        <v>#DIV/0!</v>
      </c>
      <c r="N5" s="50" t="e">
        <f>'0959'!N5</f>
        <v>#DIV/0!</v>
      </c>
      <c r="O5" t="s">
        <v>74</v>
      </c>
    </row>
    <row r="6" spans="1:15" ht="14.25">
      <c r="A6" s="8" t="s">
        <v>22</v>
      </c>
      <c r="B6" s="46" t="s">
        <v>23</v>
      </c>
      <c r="C6" s="50">
        <f>'1058'!N6</f>
        <v>36.666666666666664</v>
      </c>
      <c r="D6" s="50" t="e">
        <f>'1158'!N6</f>
        <v>#DIV/0!</v>
      </c>
      <c r="E6" s="54" t="e">
        <f>'1258'!N6</f>
        <v>#DIV/0!</v>
      </c>
      <c r="F6" s="50" t="e">
        <f>'0159'!N6</f>
        <v>#DIV/0!</v>
      </c>
      <c r="G6" s="50" t="e">
        <f>'0259'!N6</f>
        <v>#DIV/0!</v>
      </c>
      <c r="H6" s="50" t="e">
        <f>'0359'!N6</f>
        <v>#DIV/0!</v>
      </c>
      <c r="I6" s="50" t="e">
        <f>'0459'!N6</f>
        <v>#DIV/0!</v>
      </c>
      <c r="J6" s="50" t="e">
        <f>'0559'!N6</f>
        <v>#DIV/0!</v>
      </c>
      <c r="K6" s="50" t="e">
        <f>'0659'!N6</f>
        <v>#DIV/0!</v>
      </c>
      <c r="L6" s="50" t="e">
        <f>'0759'!N6</f>
        <v>#DIV/0!</v>
      </c>
      <c r="M6" s="50" t="e">
        <f>'0859'!N6</f>
        <v>#DIV/0!</v>
      </c>
      <c r="N6" s="50" t="e">
        <f>'0959'!N6</f>
        <v>#DIV/0!</v>
      </c>
      <c r="O6" t="s">
        <v>74</v>
      </c>
    </row>
    <row r="7" spans="1:15" ht="14.25">
      <c r="A7" s="8" t="s">
        <v>24</v>
      </c>
      <c r="B7" s="46" t="s">
        <v>25</v>
      </c>
      <c r="C7" s="50">
        <f>'1058'!N7</f>
        <v>55.69620253164557</v>
      </c>
      <c r="D7" s="50" t="e">
        <f>'1158'!N7</f>
        <v>#DIV/0!</v>
      </c>
      <c r="E7" s="54" t="e">
        <f>'1258'!N7</f>
        <v>#DIV/0!</v>
      </c>
      <c r="F7" s="50" t="e">
        <f>'0159'!N7</f>
        <v>#DIV/0!</v>
      </c>
      <c r="G7" s="50" t="e">
        <f>'0259'!N7</f>
        <v>#DIV/0!</v>
      </c>
      <c r="H7" s="50" t="e">
        <f>'0359'!N7</f>
        <v>#DIV/0!</v>
      </c>
      <c r="I7" s="50" t="e">
        <f>'0459'!N7</f>
        <v>#DIV/0!</v>
      </c>
      <c r="J7" s="50" t="e">
        <f>'0559'!N7</f>
        <v>#DIV/0!</v>
      </c>
      <c r="K7" s="50" t="e">
        <f>'0659'!N7</f>
        <v>#DIV/0!</v>
      </c>
      <c r="L7" s="50" t="e">
        <f>'0759'!N7</f>
        <v>#DIV/0!</v>
      </c>
      <c r="M7" s="50" t="e">
        <f>'0859'!N7</f>
        <v>#DIV/0!</v>
      </c>
      <c r="N7" s="50" t="e">
        <f>'0959'!N7</f>
        <v>#DIV/0!</v>
      </c>
      <c r="O7" t="s">
        <v>74</v>
      </c>
    </row>
    <row r="8" spans="1:15" ht="14.25">
      <c r="A8" s="8" t="s">
        <v>26</v>
      </c>
      <c r="B8" s="46" t="s">
        <v>27</v>
      </c>
      <c r="C8" s="50">
        <f>'1058'!N8</f>
        <v>30.4</v>
      </c>
      <c r="D8" s="50" t="e">
        <f>'1158'!N8</f>
        <v>#DIV/0!</v>
      </c>
      <c r="E8" s="54" t="e">
        <f>'1258'!N8</f>
        <v>#DIV/0!</v>
      </c>
      <c r="F8" s="50" t="e">
        <f>'0159'!N8</f>
        <v>#DIV/0!</v>
      </c>
      <c r="G8" s="50" t="e">
        <f>'0259'!N8</f>
        <v>#DIV/0!</v>
      </c>
      <c r="H8" s="50" t="e">
        <f>'0359'!N8</f>
        <v>#DIV/0!</v>
      </c>
      <c r="I8" s="50" t="e">
        <f>'0459'!N8</f>
        <v>#DIV/0!</v>
      </c>
      <c r="J8" s="50" t="e">
        <f>'0559'!N8</f>
        <v>#DIV/0!</v>
      </c>
      <c r="K8" s="50" t="e">
        <f>'0659'!N8</f>
        <v>#DIV/0!</v>
      </c>
      <c r="L8" s="50" t="e">
        <f>'0759'!N8</f>
        <v>#DIV/0!</v>
      </c>
      <c r="M8" s="50" t="e">
        <f>'0859'!N8</f>
        <v>#DIV/0!</v>
      </c>
      <c r="N8" s="50" t="e">
        <f>'0959'!N8</f>
        <v>#DIV/0!</v>
      </c>
      <c r="O8" t="s">
        <v>74</v>
      </c>
    </row>
    <row r="9" spans="1:15" ht="14.25">
      <c r="A9" s="8" t="s">
        <v>28</v>
      </c>
      <c r="B9" s="46" t="s">
        <v>29</v>
      </c>
      <c r="C9" s="50">
        <f>'1058'!N9</f>
        <v>48.99328859060403</v>
      </c>
      <c r="D9" s="50" t="e">
        <f>'1158'!N9</f>
        <v>#DIV/0!</v>
      </c>
      <c r="E9" s="54" t="e">
        <f>'1258'!N9</f>
        <v>#DIV/0!</v>
      </c>
      <c r="F9" s="50" t="e">
        <f>'0159'!N9</f>
        <v>#DIV/0!</v>
      </c>
      <c r="G9" s="50" t="e">
        <f>'0259'!N9</f>
        <v>#DIV/0!</v>
      </c>
      <c r="H9" s="50" t="e">
        <f>'0359'!N9</f>
        <v>#DIV/0!</v>
      </c>
      <c r="I9" s="50" t="e">
        <f>'0459'!N9</f>
        <v>#DIV/0!</v>
      </c>
      <c r="J9" s="50" t="e">
        <f>'0559'!N9</f>
        <v>#DIV/0!</v>
      </c>
      <c r="K9" s="50" t="e">
        <f>'0659'!N9</f>
        <v>#DIV/0!</v>
      </c>
      <c r="L9" s="50" t="e">
        <f>'0759'!N9</f>
        <v>#DIV/0!</v>
      </c>
      <c r="M9" s="50" t="e">
        <f>'0859'!N9</f>
        <v>#DIV/0!</v>
      </c>
      <c r="N9" s="50" t="e">
        <f>'0959'!N9</f>
        <v>#DIV/0!</v>
      </c>
      <c r="O9" t="s">
        <v>74</v>
      </c>
    </row>
    <row r="10" spans="1:15" ht="14.25">
      <c r="A10" s="8" t="s">
        <v>30</v>
      </c>
      <c r="B10" s="46" t="s">
        <v>31</v>
      </c>
      <c r="C10" s="50">
        <f>'1058'!N10</f>
        <v>25.341130604288498</v>
      </c>
      <c r="D10" s="50" t="e">
        <f>'1158'!N10</f>
        <v>#DIV/0!</v>
      </c>
      <c r="E10" s="54" t="e">
        <f>'1258'!N10</f>
        <v>#DIV/0!</v>
      </c>
      <c r="F10" s="50" t="e">
        <f>'0159'!N10</f>
        <v>#DIV/0!</v>
      </c>
      <c r="G10" s="50" t="e">
        <f>'0259'!N10</f>
        <v>#DIV/0!</v>
      </c>
      <c r="H10" s="50" t="e">
        <f>'0359'!N10</f>
        <v>#DIV/0!</v>
      </c>
      <c r="I10" s="50" t="e">
        <f>'0459'!N10</f>
        <v>#DIV/0!</v>
      </c>
      <c r="J10" s="50" t="e">
        <f>'0559'!N10</f>
        <v>#DIV/0!</v>
      </c>
      <c r="K10" s="50" t="e">
        <f>'0659'!N10</f>
        <v>#DIV/0!</v>
      </c>
      <c r="L10" s="50" t="e">
        <f>'0759'!N10</f>
        <v>#DIV/0!</v>
      </c>
      <c r="M10" s="50" t="e">
        <f>'0859'!N10</f>
        <v>#DIV/0!</v>
      </c>
      <c r="N10" s="50" t="e">
        <f>'0959'!N10</f>
        <v>#DIV/0!</v>
      </c>
      <c r="O10" t="s">
        <v>74</v>
      </c>
    </row>
    <row r="11" spans="1:15" ht="14.25">
      <c r="A11" s="8" t="s">
        <v>32</v>
      </c>
      <c r="B11" s="46" t="s">
        <v>33</v>
      </c>
      <c r="C11" s="50">
        <f>'1058'!N11</f>
        <v>33.096085409252666</v>
      </c>
      <c r="D11" s="50" t="e">
        <f>'1158'!N11</f>
        <v>#DIV/0!</v>
      </c>
      <c r="E11" s="54" t="e">
        <f>'1258'!N11</f>
        <v>#DIV/0!</v>
      </c>
      <c r="F11" s="50" t="e">
        <f>'0159'!N11</f>
        <v>#DIV/0!</v>
      </c>
      <c r="G11" s="50" t="e">
        <f>'0259'!N11</f>
        <v>#DIV/0!</v>
      </c>
      <c r="H11" s="50" t="e">
        <f>'0359'!N11</f>
        <v>#DIV/0!</v>
      </c>
      <c r="I11" s="50" t="e">
        <f>'0459'!N11</f>
        <v>#DIV/0!</v>
      </c>
      <c r="J11" s="50" t="e">
        <f>'0559'!N11</f>
        <v>#DIV/0!</v>
      </c>
      <c r="K11" s="50" t="e">
        <f>'0659'!N11</f>
        <v>#DIV/0!</v>
      </c>
      <c r="L11" s="50" t="e">
        <f>'0759'!N11</f>
        <v>#DIV/0!</v>
      </c>
      <c r="M11" s="50" t="e">
        <f>'0859'!N11</f>
        <v>#DIV/0!</v>
      </c>
      <c r="N11" s="50" t="e">
        <f>'0959'!N11</f>
        <v>#DIV/0!</v>
      </c>
      <c r="O11" t="s">
        <v>74</v>
      </c>
    </row>
    <row r="12" spans="1:15" ht="14.25">
      <c r="A12" s="8" t="s">
        <v>34</v>
      </c>
      <c r="B12" s="46" t="s">
        <v>35</v>
      </c>
      <c r="C12" s="50">
        <f>'1058'!N12</f>
        <v>20.69767441860465</v>
      </c>
      <c r="D12" s="50" t="e">
        <f>'1158'!N12</f>
        <v>#DIV/0!</v>
      </c>
      <c r="E12" s="54" t="e">
        <f>'1258'!N12</f>
        <v>#DIV/0!</v>
      </c>
      <c r="F12" s="50" t="e">
        <f>'0159'!N12</f>
        <v>#DIV/0!</v>
      </c>
      <c r="G12" s="50" t="e">
        <f>'0259'!N12</f>
        <v>#DIV/0!</v>
      </c>
      <c r="H12" s="50" t="e">
        <f>'0359'!N12</f>
        <v>#DIV/0!</v>
      </c>
      <c r="I12" s="50" t="e">
        <f>'0459'!N12</f>
        <v>#DIV/0!</v>
      </c>
      <c r="J12" s="50" t="e">
        <f>'0559'!N12</f>
        <v>#DIV/0!</v>
      </c>
      <c r="K12" s="50" t="e">
        <f>'0659'!N12</f>
        <v>#DIV/0!</v>
      </c>
      <c r="L12" s="50" t="e">
        <f>'0759'!N12</f>
        <v>#DIV/0!</v>
      </c>
      <c r="M12" s="50" t="e">
        <f>'0859'!N12</f>
        <v>#DIV/0!</v>
      </c>
      <c r="N12" s="50" t="e">
        <f>'0959'!N12</f>
        <v>#DIV/0!</v>
      </c>
      <c r="O12" t="s">
        <v>74</v>
      </c>
    </row>
    <row r="13" spans="1:15" ht="14.25">
      <c r="A13" s="8" t="s">
        <v>36</v>
      </c>
      <c r="B13" s="46" t="s">
        <v>37</v>
      </c>
      <c r="C13" s="50">
        <f>'1058'!N13</f>
        <v>13.452914798206278</v>
      </c>
      <c r="D13" s="50" t="e">
        <f>'1158'!N13</f>
        <v>#DIV/0!</v>
      </c>
      <c r="E13" s="54" t="e">
        <f>'1258'!N13</f>
        <v>#DIV/0!</v>
      </c>
      <c r="F13" s="50" t="e">
        <f>'0159'!N13</f>
        <v>#DIV/0!</v>
      </c>
      <c r="G13" s="50" t="e">
        <f>'0259'!N13</f>
        <v>#DIV/0!</v>
      </c>
      <c r="H13" s="50" t="e">
        <f>'0359'!N13</f>
        <v>#DIV/0!</v>
      </c>
      <c r="I13" s="50" t="e">
        <f>'0459'!N13</f>
        <v>#DIV/0!</v>
      </c>
      <c r="J13" s="50" t="e">
        <f>'0559'!N13</f>
        <v>#DIV/0!</v>
      </c>
      <c r="K13" s="50" t="e">
        <f>'0659'!N13</f>
        <v>#DIV/0!</v>
      </c>
      <c r="L13" s="50" t="e">
        <f>'0759'!N13</f>
        <v>#DIV/0!</v>
      </c>
      <c r="M13" s="50" t="e">
        <f>'0859'!N13</f>
        <v>#DIV/0!</v>
      </c>
      <c r="N13" s="50" t="e">
        <f>'0959'!N13</f>
        <v>#DIV/0!</v>
      </c>
      <c r="O13" t="s">
        <v>74</v>
      </c>
    </row>
    <row r="14" spans="1:15" ht="14.25">
      <c r="A14" s="8" t="s">
        <v>38</v>
      </c>
      <c r="B14" s="46" t="s">
        <v>39</v>
      </c>
      <c r="C14" s="50">
        <f>'1058'!N14</f>
        <v>30.833333333333336</v>
      </c>
      <c r="D14" s="50" t="e">
        <f>'1158'!N14</f>
        <v>#DIV/0!</v>
      </c>
      <c r="E14" s="54" t="e">
        <f>'1258'!N14</f>
        <v>#DIV/0!</v>
      </c>
      <c r="F14" s="50" t="e">
        <f>'0159'!N14</f>
        <v>#DIV/0!</v>
      </c>
      <c r="G14" s="50" t="e">
        <f>'0259'!N14</f>
        <v>#DIV/0!</v>
      </c>
      <c r="H14" s="50" t="e">
        <f>'0359'!N14</f>
        <v>#DIV/0!</v>
      </c>
      <c r="I14" s="50" t="e">
        <f>'0459'!N14</f>
        <v>#DIV/0!</v>
      </c>
      <c r="J14" s="50" t="e">
        <f>'0559'!N14</f>
        <v>#DIV/0!</v>
      </c>
      <c r="K14" s="50" t="e">
        <f>'0659'!N14</f>
        <v>#DIV/0!</v>
      </c>
      <c r="L14" s="50" t="e">
        <f>'0759'!N14</f>
        <v>#DIV/0!</v>
      </c>
      <c r="M14" s="50" t="e">
        <f>'0859'!N14</f>
        <v>#DIV/0!</v>
      </c>
      <c r="N14" s="50" t="e">
        <f>'0959'!N14</f>
        <v>#DIV/0!</v>
      </c>
      <c r="O14" t="s">
        <v>74</v>
      </c>
    </row>
    <row r="15" spans="1:15" ht="14.25">
      <c r="A15" s="8" t="s">
        <v>40</v>
      </c>
      <c r="B15" s="46" t="s">
        <v>41</v>
      </c>
      <c r="C15" s="50">
        <f>'1058'!N15</f>
        <v>33.67875647668394</v>
      </c>
      <c r="D15" s="50" t="e">
        <f>'1158'!N15</f>
        <v>#DIV/0!</v>
      </c>
      <c r="E15" s="54" t="e">
        <f>'1258'!N15</f>
        <v>#DIV/0!</v>
      </c>
      <c r="F15" s="50" t="e">
        <f>'0159'!N15</f>
        <v>#DIV/0!</v>
      </c>
      <c r="G15" s="50" t="e">
        <f>'0259'!N15</f>
        <v>#DIV/0!</v>
      </c>
      <c r="H15" s="50" t="e">
        <f>'0359'!N15</f>
        <v>#DIV/0!</v>
      </c>
      <c r="I15" s="50" t="e">
        <f>'0459'!N15</f>
        <v>#DIV/0!</v>
      </c>
      <c r="J15" s="50" t="e">
        <f>'0559'!N15</f>
        <v>#DIV/0!</v>
      </c>
      <c r="K15" s="50" t="e">
        <f>'0659'!N15</f>
        <v>#DIV/0!</v>
      </c>
      <c r="L15" s="50" t="e">
        <f>'0759'!N15</f>
        <v>#DIV/0!</v>
      </c>
      <c r="M15" s="50" t="e">
        <f>'0859'!N15</f>
        <v>#DIV/0!</v>
      </c>
      <c r="N15" s="50" t="e">
        <f>'0959'!N15</f>
        <v>#DIV/0!</v>
      </c>
      <c r="O15" t="s">
        <v>74</v>
      </c>
    </row>
    <row r="16" spans="1:15" ht="14.25">
      <c r="A16" s="8" t="s">
        <v>42</v>
      </c>
      <c r="B16" s="46" t="s">
        <v>43</v>
      </c>
      <c r="C16" s="50">
        <f>'1058'!N16</f>
        <v>17.341040462427745</v>
      </c>
      <c r="D16" s="50" t="e">
        <f>'1158'!N16</f>
        <v>#DIV/0!</v>
      </c>
      <c r="E16" s="54" t="e">
        <f>'1258'!N16</f>
        <v>#DIV/0!</v>
      </c>
      <c r="F16" s="50" t="e">
        <f>'0159'!N16</f>
        <v>#DIV/0!</v>
      </c>
      <c r="G16" s="50" t="e">
        <f>'0259'!N16</f>
        <v>#DIV/0!</v>
      </c>
      <c r="H16" s="50" t="e">
        <f>'0359'!N16</f>
        <v>#DIV/0!</v>
      </c>
      <c r="I16" s="50" t="e">
        <f>'0459'!N16</f>
        <v>#DIV/0!</v>
      </c>
      <c r="J16" s="50" t="e">
        <f>'0559'!N16</f>
        <v>#DIV/0!</v>
      </c>
      <c r="K16" s="50" t="e">
        <f>'0659'!N16</f>
        <v>#DIV/0!</v>
      </c>
      <c r="L16" s="50" t="e">
        <f>'0759'!N16</f>
        <v>#DIV/0!</v>
      </c>
      <c r="M16" s="50" t="e">
        <f>'0859'!N16</f>
        <v>#DIV/0!</v>
      </c>
      <c r="N16" s="50" t="e">
        <f>'0959'!N16</f>
        <v>#DIV/0!</v>
      </c>
      <c r="O16" t="s">
        <v>74</v>
      </c>
    </row>
    <row r="17" spans="1:15" ht="14.25">
      <c r="A17" s="8" t="s">
        <v>44</v>
      </c>
      <c r="B17" s="46" t="s">
        <v>45</v>
      </c>
      <c r="C17" s="50">
        <f>'1058'!N17</f>
        <v>29.807692307692307</v>
      </c>
      <c r="D17" s="50" t="e">
        <f>'1158'!N17</f>
        <v>#DIV/0!</v>
      </c>
      <c r="E17" s="54" t="e">
        <f>'1258'!N17</f>
        <v>#DIV/0!</v>
      </c>
      <c r="F17" s="50" t="e">
        <f>'0159'!N17</f>
        <v>#DIV/0!</v>
      </c>
      <c r="G17" s="50" t="e">
        <f>'0259'!N17</f>
        <v>#DIV/0!</v>
      </c>
      <c r="H17" s="50" t="e">
        <f>'0359'!N17</f>
        <v>#DIV/0!</v>
      </c>
      <c r="I17" s="50" t="e">
        <f>'0459'!N17</f>
        <v>#DIV/0!</v>
      </c>
      <c r="J17" s="50" t="e">
        <f>'0559'!N17</f>
        <v>#DIV/0!</v>
      </c>
      <c r="K17" s="50" t="e">
        <f>'0659'!N17</f>
        <v>#DIV/0!</v>
      </c>
      <c r="L17" s="50" t="e">
        <f>'0759'!N17</f>
        <v>#DIV/0!</v>
      </c>
      <c r="M17" s="50" t="e">
        <f>'0859'!N17</f>
        <v>#DIV/0!</v>
      </c>
      <c r="N17" s="50" t="e">
        <f>'0959'!N17</f>
        <v>#DIV/0!</v>
      </c>
      <c r="O17" t="s">
        <v>74</v>
      </c>
    </row>
    <row r="18" spans="1:15" ht="14.25">
      <c r="A18" s="8" t="s">
        <v>46</v>
      </c>
      <c r="B18" s="46" t="s">
        <v>47</v>
      </c>
      <c r="C18" s="50">
        <f>'1058'!N18</f>
        <v>16.101694915254235</v>
      </c>
      <c r="D18" s="50" t="e">
        <f>'1158'!N18</f>
        <v>#DIV/0!</v>
      </c>
      <c r="E18" s="54" t="e">
        <f>'1258'!N18</f>
        <v>#DIV/0!</v>
      </c>
      <c r="F18" s="50" t="e">
        <f>'0159'!N18</f>
        <v>#DIV/0!</v>
      </c>
      <c r="G18" s="50" t="e">
        <f>'0259'!N18</f>
        <v>#DIV/0!</v>
      </c>
      <c r="H18" s="50" t="e">
        <f>'0359'!N18</f>
        <v>#DIV/0!</v>
      </c>
      <c r="I18" s="50" t="e">
        <f>'0459'!N18</f>
        <v>#DIV/0!</v>
      </c>
      <c r="J18" s="50" t="e">
        <f>'0559'!N18</f>
        <v>#DIV/0!</v>
      </c>
      <c r="K18" s="50" t="e">
        <f>'0659'!N18</f>
        <v>#DIV/0!</v>
      </c>
      <c r="L18" s="50" t="e">
        <f>'0759'!N18</f>
        <v>#DIV/0!</v>
      </c>
      <c r="M18" s="50" t="e">
        <f>'0859'!N18</f>
        <v>#DIV/0!</v>
      </c>
      <c r="N18" s="50" t="e">
        <f>'0959'!N18</f>
        <v>#DIV/0!</v>
      </c>
      <c r="O18" t="s">
        <v>74</v>
      </c>
    </row>
    <row r="19" spans="1:15" ht="14.25">
      <c r="A19" s="8" t="s">
        <v>48</v>
      </c>
      <c r="B19" s="46" t="s">
        <v>49</v>
      </c>
      <c r="C19" s="50">
        <f>'1058'!N19</f>
        <v>22.916666666666664</v>
      </c>
      <c r="D19" s="50" t="e">
        <f>'1158'!N19</f>
        <v>#DIV/0!</v>
      </c>
      <c r="E19" s="54" t="e">
        <f>'1258'!N19</f>
        <v>#DIV/0!</v>
      </c>
      <c r="F19" s="50" t="e">
        <f>'0159'!N19</f>
        <v>#DIV/0!</v>
      </c>
      <c r="G19" s="50" t="e">
        <f>'0259'!N19</f>
        <v>#DIV/0!</v>
      </c>
      <c r="H19" s="50" t="e">
        <f>'0359'!N19</f>
        <v>#DIV/0!</v>
      </c>
      <c r="I19" s="50" t="e">
        <f>'0459'!N19</f>
        <v>#DIV/0!</v>
      </c>
      <c r="J19" s="50" t="e">
        <f>'0559'!N19</f>
        <v>#DIV/0!</v>
      </c>
      <c r="K19" s="50" t="e">
        <f>'0659'!N19</f>
        <v>#DIV/0!</v>
      </c>
      <c r="L19" s="50" t="e">
        <f>'0759'!N19</f>
        <v>#DIV/0!</v>
      </c>
      <c r="M19" s="50" t="e">
        <f>'0859'!N19</f>
        <v>#DIV/0!</v>
      </c>
      <c r="N19" s="50" t="e">
        <f>'0959'!N19</f>
        <v>#DIV/0!</v>
      </c>
      <c r="O19" t="s">
        <v>74</v>
      </c>
    </row>
    <row r="20" spans="1:15" ht="14.25">
      <c r="A20" s="20" t="s">
        <v>50</v>
      </c>
      <c r="B20" s="47" t="s">
        <v>51</v>
      </c>
      <c r="C20" s="50">
        <f>'1058'!N20</f>
        <v>17.271407837445572</v>
      </c>
      <c r="D20" s="50" t="e">
        <f>'1158'!N20</f>
        <v>#DIV/0!</v>
      </c>
      <c r="E20" s="54" t="e">
        <f>'1258'!N20</f>
        <v>#DIV/0!</v>
      </c>
      <c r="F20" s="50" t="e">
        <f>'0159'!N20</f>
        <v>#DIV/0!</v>
      </c>
      <c r="G20" s="50" t="e">
        <f>'0259'!N20</f>
        <v>#DIV/0!</v>
      </c>
      <c r="H20" s="50" t="e">
        <f>'0359'!N20</f>
        <v>#DIV/0!</v>
      </c>
      <c r="I20" s="50" t="e">
        <f>'0459'!N20</f>
        <v>#DIV/0!</v>
      </c>
      <c r="J20" s="50" t="e">
        <f>'0559'!N20</f>
        <v>#DIV/0!</v>
      </c>
      <c r="K20" s="50" t="e">
        <f>'0659'!N20</f>
        <v>#DIV/0!</v>
      </c>
      <c r="L20" s="50" t="e">
        <f>'0759'!N20</f>
        <v>#DIV/0!</v>
      </c>
      <c r="M20" s="50" t="e">
        <f>'0859'!N20</f>
        <v>#DIV/0!</v>
      </c>
      <c r="N20" s="50" t="e">
        <f>'0959'!N20</f>
        <v>#DIV/0!</v>
      </c>
      <c r="O20" t="s">
        <v>74</v>
      </c>
    </row>
    <row r="21" spans="1:15" ht="14.25">
      <c r="A21" s="20" t="s">
        <v>52</v>
      </c>
      <c r="B21" s="47" t="s">
        <v>53</v>
      </c>
      <c r="C21" s="50">
        <f>'1058'!N21</f>
        <v>17.90352504638219</v>
      </c>
      <c r="D21" s="50" t="e">
        <f>'1158'!N21</f>
        <v>#DIV/0!</v>
      </c>
      <c r="E21" s="54" t="e">
        <f>'1258'!N21</f>
        <v>#DIV/0!</v>
      </c>
      <c r="F21" s="50" t="e">
        <f>'0159'!N21</f>
        <v>#DIV/0!</v>
      </c>
      <c r="G21" s="50" t="e">
        <f>'0259'!N21</f>
        <v>#DIV/0!</v>
      </c>
      <c r="H21" s="50" t="e">
        <f>'0359'!N21</f>
        <v>#DIV/0!</v>
      </c>
      <c r="I21" s="50" t="e">
        <f>'0459'!N21</f>
        <v>#DIV/0!</v>
      </c>
      <c r="J21" s="50" t="e">
        <f>'0559'!N21</f>
        <v>#DIV/0!</v>
      </c>
      <c r="K21" s="50" t="e">
        <f>'0659'!N21</f>
        <v>#DIV/0!</v>
      </c>
      <c r="L21" s="50" t="e">
        <f>'0759'!N21</f>
        <v>#DIV/0!</v>
      </c>
      <c r="M21" s="50" t="e">
        <f>'0859'!N21</f>
        <v>#DIV/0!</v>
      </c>
      <c r="N21" s="50" t="e">
        <f>'0959'!N21</f>
        <v>#DIV/0!</v>
      </c>
      <c r="O21" t="s">
        <v>74</v>
      </c>
    </row>
    <row r="22" spans="1:15" ht="14.25">
      <c r="A22" s="20" t="s">
        <v>54</v>
      </c>
      <c r="B22" s="47" t="s">
        <v>55</v>
      </c>
      <c r="C22" s="50">
        <f>'1058'!N22</f>
        <v>9.830508474576272</v>
      </c>
      <c r="D22" s="50" t="e">
        <f>'1158'!N22</f>
        <v>#DIV/0!</v>
      </c>
      <c r="E22" s="54" t="e">
        <f>'1258'!N22</f>
        <v>#DIV/0!</v>
      </c>
      <c r="F22" s="50" t="e">
        <f>'0159'!N22</f>
        <v>#DIV/0!</v>
      </c>
      <c r="G22" s="50" t="e">
        <f>'0259'!N22</f>
        <v>#DIV/0!</v>
      </c>
      <c r="H22" s="50" t="e">
        <f>'0359'!N22</f>
        <v>#DIV/0!</v>
      </c>
      <c r="I22" s="50" t="e">
        <f>'0459'!N22</f>
        <v>#DIV/0!</v>
      </c>
      <c r="J22" s="50" t="e">
        <f>'0559'!N22</f>
        <v>#DIV/0!</v>
      </c>
      <c r="K22" s="50" t="e">
        <f>'0659'!N22</f>
        <v>#DIV/0!</v>
      </c>
      <c r="L22" s="50" t="e">
        <f>'0759'!N22</f>
        <v>#DIV/0!</v>
      </c>
      <c r="M22" s="50" t="e">
        <f>'0859'!N22</f>
        <v>#DIV/0!</v>
      </c>
      <c r="N22" s="50" t="e">
        <f>'0959'!N22</f>
        <v>#DIV/0!</v>
      </c>
      <c r="O22" t="s">
        <v>74</v>
      </c>
    </row>
    <row r="23" spans="1:15" ht="14.25">
      <c r="A23" s="20" t="s">
        <v>56</v>
      </c>
      <c r="B23" s="47" t="s">
        <v>57</v>
      </c>
      <c r="C23" s="55">
        <f>'1058'!N23</f>
        <v>7.665094339622641</v>
      </c>
      <c r="D23" s="55" t="e">
        <f>'1158'!N23</f>
        <v>#DIV/0!</v>
      </c>
      <c r="E23" s="56" t="e">
        <f>'1258'!N23</f>
        <v>#DIV/0!</v>
      </c>
      <c r="F23" s="55" t="e">
        <f>'0159'!N23</f>
        <v>#DIV/0!</v>
      </c>
      <c r="G23" s="55" t="e">
        <f>'0259'!N23</f>
        <v>#DIV/0!</v>
      </c>
      <c r="H23" s="55" t="e">
        <f>'0359'!N23</f>
        <v>#DIV/0!</v>
      </c>
      <c r="I23" s="55" t="e">
        <f>'0459'!N23</f>
        <v>#DIV/0!</v>
      </c>
      <c r="J23" s="55" t="e">
        <f>'0559'!N23</f>
        <v>#DIV/0!</v>
      </c>
      <c r="K23" s="55" t="e">
        <f>'0659'!N23</f>
        <v>#DIV/0!</v>
      </c>
      <c r="L23" s="55" t="e">
        <f>'0759'!N23</f>
        <v>#DIV/0!</v>
      </c>
      <c r="M23" s="55" t="e">
        <f>'0859'!N23</f>
        <v>#DIV/0!</v>
      </c>
      <c r="N23" s="55" t="e">
        <f>'0959'!N23</f>
        <v>#DIV/0!</v>
      </c>
      <c r="O23" t="s">
        <v>74</v>
      </c>
    </row>
    <row r="24" spans="1:15" ht="14.25">
      <c r="A24" s="22" t="s">
        <v>58</v>
      </c>
      <c r="B24" s="48" t="s">
        <v>59</v>
      </c>
      <c r="C24" s="50">
        <f>'1058'!N24</f>
        <v>9.904153354632587</v>
      </c>
      <c r="D24" s="50" t="e">
        <f>'1158'!N24</f>
        <v>#DIV/0!</v>
      </c>
      <c r="E24" s="54" t="e">
        <f>'1258'!N24</f>
        <v>#DIV/0!</v>
      </c>
      <c r="F24" s="50" t="e">
        <f>'0159'!N24</f>
        <v>#DIV/0!</v>
      </c>
      <c r="G24" s="50" t="e">
        <f>'0259'!N24</f>
        <v>#DIV/0!</v>
      </c>
      <c r="H24" s="50" t="e">
        <f>'0359'!N24</f>
        <v>#DIV/0!</v>
      </c>
      <c r="I24" s="50" t="e">
        <f>'0459'!N24</f>
        <v>#DIV/0!</v>
      </c>
      <c r="J24" s="50" t="e">
        <f>'0559'!N24</f>
        <v>#DIV/0!</v>
      </c>
      <c r="K24" s="50" t="e">
        <f>'0659'!N24</f>
        <v>#DIV/0!</v>
      </c>
      <c r="L24" s="50" t="e">
        <f>'0759'!N24</f>
        <v>#DIV/0!</v>
      </c>
      <c r="M24" s="50" t="e">
        <f>'0859'!N24</f>
        <v>#DIV/0!</v>
      </c>
      <c r="N24" s="50" t="e">
        <f>'0959'!N24</f>
        <v>#DIV/0!</v>
      </c>
      <c r="O24" t="s">
        <v>74</v>
      </c>
    </row>
    <row r="25" spans="1:15" ht="14.25">
      <c r="A25" s="25">
        <v>77684</v>
      </c>
      <c r="B25" s="46" t="s">
        <v>60</v>
      </c>
      <c r="C25" s="50">
        <f>'1058'!N25</f>
        <v>26.41509433962264</v>
      </c>
      <c r="D25" s="50" t="e">
        <f>'1158'!N25</f>
        <v>#DIV/0!</v>
      </c>
      <c r="E25" s="54" t="e">
        <f>'1258'!N25</f>
        <v>#DIV/0!</v>
      </c>
      <c r="F25" s="50" t="e">
        <f>'0159'!N25</f>
        <v>#DIV/0!</v>
      </c>
      <c r="G25" s="50" t="e">
        <f>'0259'!N25</f>
        <v>#DIV/0!</v>
      </c>
      <c r="H25" s="50" t="e">
        <f>'0359'!N25</f>
        <v>#DIV/0!</v>
      </c>
      <c r="I25" s="50" t="e">
        <f>'0459'!N25</f>
        <v>#DIV/0!</v>
      </c>
      <c r="J25" s="50" t="e">
        <f>'0559'!N25</f>
        <v>#DIV/0!</v>
      </c>
      <c r="K25" s="50" t="e">
        <f>'0659'!N25</f>
        <v>#DIV/0!</v>
      </c>
      <c r="L25" s="50" t="e">
        <f>'0759'!N25</f>
        <v>#DIV/0!</v>
      </c>
      <c r="M25" s="50" t="e">
        <f>'0859'!N25</f>
        <v>#DIV/0!</v>
      </c>
      <c r="N25" s="50" t="e">
        <f>'0959'!N25</f>
        <v>#DIV/0!</v>
      </c>
      <c r="O25" t="s">
        <v>74</v>
      </c>
    </row>
    <row r="26" spans="1:15" ht="14.25">
      <c r="A26" s="26">
        <v>99745</v>
      </c>
      <c r="B26" s="47" t="s">
        <v>61</v>
      </c>
      <c r="C26" s="50">
        <f>'1058'!N26</f>
        <v>8.791208791208792</v>
      </c>
      <c r="D26" s="50" t="e">
        <f>'1158'!N26</f>
        <v>#DIV/0!</v>
      </c>
      <c r="E26" s="54" t="e">
        <f>'1258'!N26</f>
        <v>#DIV/0!</v>
      </c>
      <c r="F26" s="50" t="e">
        <f>'0159'!N26</f>
        <v>#DIV/0!</v>
      </c>
      <c r="G26" s="50" t="e">
        <f>'0259'!N26</f>
        <v>#DIV/0!</v>
      </c>
      <c r="H26" s="50" t="e">
        <f>'0359'!N26</f>
        <v>#DIV/0!</v>
      </c>
      <c r="I26" s="50" t="e">
        <f>'0459'!N26</f>
        <v>#DIV/0!</v>
      </c>
      <c r="J26" s="50" t="e">
        <f>'0559'!N26</f>
        <v>#DIV/0!</v>
      </c>
      <c r="K26" s="50" t="e">
        <f>'0659'!N26</f>
        <v>#DIV/0!</v>
      </c>
      <c r="L26" s="50" t="e">
        <f>'0759'!N26</f>
        <v>#DIV/0!</v>
      </c>
      <c r="M26" s="50" t="e">
        <f>'0859'!N26</f>
        <v>#DIV/0!</v>
      </c>
      <c r="N26" s="50" t="e">
        <f>'0959'!N26</f>
        <v>#DIV/0!</v>
      </c>
      <c r="O26" t="s">
        <v>74</v>
      </c>
    </row>
    <row r="27" spans="1:15" ht="14.25">
      <c r="A27" s="51" t="s">
        <v>70</v>
      </c>
      <c r="B27" s="27" t="s">
        <v>62</v>
      </c>
      <c r="C27" s="57">
        <f>'1058'!N27</f>
        <v>12.170428179708923</v>
      </c>
      <c r="D27" s="57" t="e">
        <f>'1158'!N27</f>
        <v>#DIV/0!</v>
      </c>
      <c r="E27" s="58" t="e">
        <f>'1258'!N27</f>
        <v>#DIV/0!</v>
      </c>
      <c r="F27" s="57" t="e">
        <f>'0159'!N27</f>
        <v>#DIV/0!</v>
      </c>
      <c r="G27" s="57" t="e">
        <f>'0259'!N27</f>
        <v>#DIV/0!</v>
      </c>
      <c r="H27" s="57" t="e">
        <f>'0359'!N27</f>
        <v>#DIV/0!</v>
      </c>
      <c r="I27" s="57" t="e">
        <f>'0459'!N27</f>
        <v>#DIV/0!</v>
      </c>
      <c r="J27" s="57" t="e">
        <f>'0559'!N27</f>
        <v>#DIV/0!</v>
      </c>
      <c r="K27" s="57" t="e">
        <f>'0659'!N27</f>
        <v>#DIV/0!</v>
      </c>
      <c r="L27" s="57" t="e">
        <f>'0759'!N27</f>
        <v>#DIV/0!</v>
      </c>
      <c r="M27" s="57" t="e">
        <f>'0859'!N27</f>
        <v>#DIV/0!</v>
      </c>
      <c r="N27" s="57" t="e">
        <f>'0959'!N27</f>
        <v>#DIV/0!</v>
      </c>
      <c r="O27" t="s">
        <v>74</v>
      </c>
    </row>
    <row r="28" spans="1:15" ht="14.25">
      <c r="A28" s="52" t="s">
        <v>71</v>
      </c>
      <c r="B28" s="32" t="s">
        <v>63</v>
      </c>
      <c r="C28" s="57">
        <f>'1058'!N28</f>
        <v>29.348527198451947</v>
      </c>
      <c r="D28" s="57" t="e">
        <f>'1158'!N28</f>
        <v>#DIV/0!</v>
      </c>
      <c r="E28" s="57" t="e">
        <f>'1258'!N28</f>
        <v>#DIV/0!</v>
      </c>
      <c r="F28" s="57" t="e">
        <f>'0159'!N28</f>
        <v>#DIV/0!</v>
      </c>
      <c r="G28" s="57" t="e">
        <f>'0259'!N28</f>
        <v>#DIV/0!</v>
      </c>
      <c r="H28" s="57" t="e">
        <f>'0359'!N28</f>
        <v>#DIV/0!</v>
      </c>
      <c r="I28" s="57" t="e">
        <f>'0459'!N28</f>
        <v>#DIV/0!</v>
      </c>
      <c r="J28" s="57" t="e">
        <f>'0559'!N28</f>
        <v>#DIV/0!</v>
      </c>
      <c r="K28" s="57" t="e">
        <f>'0659'!N28</f>
        <v>#DIV/0!</v>
      </c>
      <c r="L28" s="57" t="e">
        <f>'0759'!N28</f>
        <v>#DIV/0!</v>
      </c>
      <c r="M28" s="57" t="e">
        <f>'0859'!N28</f>
        <v>#DIV/0!</v>
      </c>
      <c r="N28" s="57" t="e">
        <f>'0959'!N28</f>
        <v>#DIV/0!</v>
      </c>
      <c r="O28" t="s">
        <v>74</v>
      </c>
    </row>
    <row r="29" spans="1:15" ht="15" thickBot="1">
      <c r="A29" s="52" t="s">
        <v>72</v>
      </c>
      <c r="B29" s="33" t="s">
        <v>64</v>
      </c>
      <c r="C29" s="57">
        <f>'1058'!N29</f>
        <v>20.67717206132879</v>
      </c>
      <c r="D29" s="57" t="e">
        <f>'1158'!N29</f>
        <v>#DIV/0!</v>
      </c>
      <c r="E29" s="57" t="e">
        <f>'1258'!N29</f>
        <v>#DIV/0!</v>
      </c>
      <c r="F29" s="57" t="e">
        <f>'0159'!N29</f>
        <v>#DIV/0!</v>
      </c>
      <c r="G29" s="57" t="e">
        <f>'0259'!N29</f>
        <v>#DIV/0!</v>
      </c>
      <c r="H29" s="57" t="e">
        <f>'0359'!N29</f>
        <v>#DIV/0!</v>
      </c>
      <c r="I29" s="57" t="e">
        <f>'0459'!N29</f>
        <v>#DIV/0!</v>
      </c>
      <c r="J29" s="57" t="e">
        <f>'0559'!N29</f>
        <v>#DIV/0!</v>
      </c>
      <c r="K29" s="57" t="e">
        <f>'0659'!N29</f>
        <v>#DIV/0!</v>
      </c>
      <c r="L29" s="57" t="e">
        <f>'0759'!N29</f>
        <v>#DIV/0!</v>
      </c>
      <c r="M29" s="57" t="e">
        <f>'0859'!N29</f>
        <v>#DIV/0!</v>
      </c>
      <c r="N29" s="57" t="e">
        <f>'0959'!N29</f>
        <v>#DIV/0!</v>
      </c>
      <c r="O29" t="s">
        <v>74</v>
      </c>
    </row>
    <row r="53" ht="14.25">
      <c r="B53" t="s">
        <v>73</v>
      </c>
    </row>
    <row r="75" s="61" customFormat="1" ht="14.25"/>
    <row r="76" s="61" customFormat="1" ht="14.25"/>
    <row r="77" s="61" customFormat="1" ht="14.25"/>
    <row r="78" s="61" customFormat="1" ht="14.25"/>
    <row r="79" s="61" customFormat="1" ht="14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I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3" sqref="B33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5" right="0.3" top="1" bottom="1" header="0.5" footer="0.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35433070866141736" right="0.15748031496062992" top="0.3937007874015748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0" t="s">
        <v>75</v>
      </c>
    </row>
    <row r="3" spans="1:15" ht="18.75" customHeight="1">
      <c r="A3" s="8" t="s">
        <v>16</v>
      </c>
      <c r="B3" s="9" t="s">
        <v>17</v>
      </c>
      <c r="C3" s="10"/>
      <c r="D3" s="10"/>
      <c r="E3" s="11" t="e">
        <f>D3/C3*100</f>
        <v>#DIV/0!</v>
      </c>
      <c r="F3" s="12"/>
      <c r="G3" s="12"/>
      <c r="H3" s="13" t="e">
        <f>G3/F3*100</f>
        <v>#DIV/0!</v>
      </c>
      <c r="I3" s="14"/>
      <c r="J3" s="14"/>
      <c r="K3" s="15" t="e">
        <f>J3/I3*100</f>
        <v>#DIV/0!</v>
      </c>
      <c r="L3" s="16">
        <f>SUM(C3,F3,I3)</f>
        <v>0</v>
      </c>
      <c r="M3" s="16">
        <f>SUM(D3,G3,J3)</f>
        <v>0</v>
      </c>
      <c r="N3" s="17" t="e">
        <f>M3/L3*100</f>
        <v>#DIV/0!</v>
      </c>
      <c r="O3" s="18" t="e">
        <f>IF(N3&gt;60,1,0)</f>
        <v>#DIV/0!</v>
      </c>
    </row>
    <row r="4" spans="1:15" ht="18.75" customHeight="1">
      <c r="A4" s="8" t="s">
        <v>18</v>
      </c>
      <c r="B4" s="9" t="s">
        <v>19</v>
      </c>
      <c r="C4" s="10"/>
      <c r="D4" s="10"/>
      <c r="E4" s="11" t="e">
        <f aca="true" t="shared" si="0" ref="E4:E29">D4/C4*100</f>
        <v>#DIV/0!</v>
      </c>
      <c r="F4" s="12"/>
      <c r="G4" s="12"/>
      <c r="H4" s="13" t="e">
        <f aca="true" t="shared" si="1" ref="H4:H29">G4/F4*100</f>
        <v>#DIV/0!</v>
      </c>
      <c r="I4" s="14"/>
      <c r="J4" s="14"/>
      <c r="K4" s="15" t="e">
        <f aca="true" t="shared" si="2" ref="K4:K29">J4/I4*100</f>
        <v>#DIV/0!</v>
      </c>
      <c r="L4" s="16">
        <f aca="true" t="shared" si="3" ref="L4:M24">SUM(C4,F4,I4)</f>
        <v>0</v>
      </c>
      <c r="M4" s="16">
        <f t="shared" si="3"/>
        <v>0</v>
      </c>
      <c r="N4" s="17" t="e">
        <f aca="true" t="shared" si="4" ref="N4:N29">M4/L4*100</f>
        <v>#DIV/0!</v>
      </c>
      <c r="O4" s="18" t="e">
        <f aca="true" t="shared" si="5" ref="O4:O26">IF(N4&gt;60,1,0)</f>
        <v>#DIV/0!</v>
      </c>
    </row>
    <row r="5" spans="1:15" ht="18.75" customHeight="1">
      <c r="A5" s="8" t="s">
        <v>20</v>
      </c>
      <c r="B5" s="9" t="s">
        <v>21</v>
      </c>
      <c r="C5" s="10"/>
      <c r="D5" s="10"/>
      <c r="E5" s="11" t="e">
        <f t="shared" si="0"/>
        <v>#DIV/0!</v>
      </c>
      <c r="F5" s="12"/>
      <c r="G5" s="12"/>
      <c r="H5" s="13" t="e">
        <f t="shared" si="1"/>
        <v>#DIV/0!</v>
      </c>
      <c r="I5" s="14"/>
      <c r="J5" s="14"/>
      <c r="K5" s="15" t="e">
        <f t="shared" si="2"/>
        <v>#DIV/0!</v>
      </c>
      <c r="L5" s="16">
        <f t="shared" si="3"/>
        <v>0</v>
      </c>
      <c r="M5" s="16">
        <f t="shared" si="3"/>
        <v>0</v>
      </c>
      <c r="N5" s="17" t="e">
        <f t="shared" si="4"/>
        <v>#DIV/0!</v>
      </c>
      <c r="O5" s="18" t="e">
        <f t="shared" si="5"/>
        <v>#DIV/0!</v>
      </c>
    </row>
    <row r="6" spans="1:15" ht="18.75" customHeight="1">
      <c r="A6" s="8" t="s">
        <v>22</v>
      </c>
      <c r="B6" s="9" t="s">
        <v>23</v>
      </c>
      <c r="C6" s="10"/>
      <c r="D6" s="10"/>
      <c r="E6" s="11" t="e">
        <f t="shared" si="0"/>
        <v>#DIV/0!</v>
      </c>
      <c r="F6" s="12"/>
      <c r="G6" s="12"/>
      <c r="H6" s="13" t="e">
        <f t="shared" si="1"/>
        <v>#DIV/0!</v>
      </c>
      <c r="I6" s="14"/>
      <c r="J6" s="14"/>
      <c r="K6" s="15" t="e">
        <f t="shared" si="2"/>
        <v>#DIV/0!</v>
      </c>
      <c r="L6" s="16">
        <f t="shared" si="3"/>
        <v>0</v>
      </c>
      <c r="M6" s="16">
        <f t="shared" si="3"/>
        <v>0</v>
      </c>
      <c r="N6" s="17" t="e">
        <f t="shared" si="4"/>
        <v>#DIV/0!</v>
      </c>
      <c r="O6" s="59" t="e">
        <f t="shared" si="5"/>
        <v>#DIV/0!</v>
      </c>
    </row>
    <row r="7" spans="1:15" ht="18.75" customHeight="1">
      <c r="A7" s="8" t="s">
        <v>24</v>
      </c>
      <c r="B7" s="9" t="s">
        <v>25</v>
      </c>
      <c r="C7" s="10"/>
      <c r="D7" s="10"/>
      <c r="E7" s="11" t="e">
        <f t="shared" si="0"/>
        <v>#DIV/0!</v>
      </c>
      <c r="F7" s="12"/>
      <c r="G7" s="12"/>
      <c r="H7" s="13" t="e">
        <f t="shared" si="1"/>
        <v>#DIV/0!</v>
      </c>
      <c r="I7" s="14"/>
      <c r="J7" s="14"/>
      <c r="K7" s="15" t="e">
        <f t="shared" si="2"/>
        <v>#DIV/0!</v>
      </c>
      <c r="L7" s="16">
        <f t="shared" si="3"/>
        <v>0</v>
      </c>
      <c r="M7" s="16">
        <f t="shared" si="3"/>
        <v>0</v>
      </c>
      <c r="N7" s="17" t="e">
        <f t="shared" si="4"/>
        <v>#DIV/0!</v>
      </c>
      <c r="O7" s="18" t="e">
        <f t="shared" si="5"/>
        <v>#DIV/0!</v>
      </c>
    </row>
    <row r="8" spans="1:15" ht="18.75" customHeight="1">
      <c r="A8" s="8" t="s">
        <v>26</v>
      </c>
      <c r="B8" s="9" t="s">
        <v>27</v>
      </c>
      <c r="C8" s="10"/>
      <c r="D8" s="10"/>
      <c r="E8" s="11" t="e">
        <f t="shared" si="0"/>
        <v>#DIV/0!</v>
      </c>
      <c r="F8" s="12"/>
      <c r="G8" s="12"/>
      <c r="H8" s="13" t="e">
        <f t="shared" si="1"/>
        <v>#DIV/0!</v>
      </c>
      <c r="I8" s="14"/>
      <c r="J8" s="14"/>
      <c r="K8" s="15" t="e">
        <f t="shared" si="2"/>
        <v>#DIV/0!</v>
      </c>
      <c r="L8" s="16">
        <f t="shared" si="3"/>
        <v>0</v>
      </c>
      <c r="M8" s="16">
        <f t="shared" si="3"/>
        <v>0</v>
      </c>
      <c r="N8" s="17" t="e">
        <f t="shared" si="4"/>
        <v>#DIV/0!</v>
      </c>
      <c r="O8" s="59" t="e">
        <f t="shared" si="5"/>
        <v>#DIV/0!</v>
      </c>
    </row>
    <row r="9" spans="1:15" ht="18.75" customHeight="1">
      <c r="A9" s="8" t="s">
        <v>28</v>
      </c>
      <c r="B9" s="9" t="s">
        <v>29</v>
      </c>
      <c r="C9" s="10"/>
      <c r="D9" s="10"/>
      <c r="E9" s="11" t="e">
        <f t="shared" si="0"/>
        <v>#DIV/0!</v>
      </c>
      <c r="F9" s="12"/>
      <c r="G9" s="12"/>
      <c r="H9" s="13" t="e">
        <f t="shared" si="1"/>
        <v>#DIV/0!</v>
      </c>
      <c r="I9" s="14"/>
      <c r="J9" s="14"/>
      <c r="K9" s="15" t="e">
        <f t="shared" si="2"/>
        <v>#DIV/0!</v>
      </c>
      <c r="L9" s="16">
        <f t="shared" si="3"/>
        <v>0</v>
      </c>
      <c r="M9" s="16">
        <f t="shared" si="3"/>
        <v>0</v>
      </c>
      <c r="N9" s="17" t="e">
        <f t="shared" si="4"/>
        <v>#DIV/0!</v>
      </c>
      <c r="O9" s="18" t="e">
        <f t="shared" si="5"/>
        <v>#DIV/0!</v>
      </c>
    </row>
    <row r="10" spans="1:15" ht="18.75" customHeight="1">
      <c r="A10" s="8" t="s">
        <v>30</v>
      </c>
      <c r="B10" s="9" t="s">
        <v>31</v>
      </c>
      <c r="C10" s="10"/>
      <c r="D10" s="10"/>
      <c r="E10" s="11" t="e">
        <f t="shared" si="0"/>
        <v>#DIV/0!</v>
      </c>
      <c r="F10" s="12"/>
      <c r="G10" s="12"/>
      <c r="H10" s="13" t="e">
        <f t="shared" si="1"/>
        <v>#DIV/0!</v>
      </c>
      <c r="I10" s="14"/>
      <c r="J10" s="14"/>
      <c r="K10" s="15" t="e">
        <f t="shared" si="2"/>
        <v>#DIV/0!</v>
      </c>
      <c r="L10" s="16">
        <f t="shared" si="3"/>
        <v>0</v>
      </c>
      <c r="M10" s="16">
        <f t="shared" si="3"/>
        <v>0</v>
      </c>
      <c r="N10" s="17" t="e">
        <f t="shared" si="4"/>
        <v>#DIV/0!</v>
      </c>
      <c r="O10" s="18" t="e">
        <f t="shared" si="5"/>
        <v>#DIV/0!</v>
      </c>
    </row>
    <row r="11" spans="1:15" ht="18.75" customHeight="1">
      <c r="A11" s="8" t="s">
        <v>32</v>
      </c>
      <c r="B11" s="9" t="s">
        <v>33</v>
      </c>
      <c r="C11" s="10"/>
      <c r="D11" s="10"/>
      <c r="E11" s="11" t="e">
        <f t="shared" si="0"/>
        <v>#DIV/0!</v>
      </c>
      <c r="F11" s="12"/>
      <c r="G11" s="12"/>
      <c r="H11" s="13" t="e">
        <f t="shared" si="1"/>
        <v>#DIV/0!</v>
      </c>
      <c r="I11" s="14"/>
      <c r="J11" s="14"/>
      <c r="K11" s="15" t="e">
        <f t="shared" si="2"/>
        <v>#DIV/0!</v>
      </c>
      <c r="L11" s="16">
        <f t="shared" si="3"/>
        <v>0</v>
      </c>
      <c r="M11" s="16">
        <f t="shared" si="3"/>
        <v>0</v>
      </c>
      <c r="N11" s="17" t="e">
        <f t="shared" si="4"/>
        <v>#DIV/0!</v>
      </c>
      <c r="O11" s="59" t="e">
        <f t="shared" si="5"/>
        <v>#DIV/0!</v>
      </c>
    </row>
    <row r="12" spans="1:15" ht="18.75" customHeight="1">
      <c r="A12" s="8" t="s">
        <v>34</v>
      </c>
      <c r="B12" s="9" t="s">
        <v>35</v>
      </c>
      <c r="C12" s="10"/>
      <c r="D12" s="10"/>
      <c r="E12" s="11" t="e">
        <f t="shared" si="0"/>
        <v>#DIV/0!</v>
      </c>
      <c r="F12" s="12"/>
      <c r="G12" s="12"/>
      <c r="H12" s="13" t="e">
        <f t="shared" si="1"/>
        <v>#DIV/0!</v>
      </c>
      <c r="I12" s="14"/>
      <c r="J12" s="14"/>
      <c r="K12" s="15" t="e">
        <f t="shared" si="2"/>
        <v>#DIV/0!</v>
      </c>
      <c r="L12" s="16">
        <f t="shared" si="3"/>
        <v>0</v>
      </c>
      <c r="M12" s="16">
        <f t="shared" si="3"/>
        <v>0</v>
      </c>
      <c r="N12" s="17" t="e">
        <f t="shared" si="4"/>
        <v>#DIV/0!</v>
      </c>
      <c r="O12" s="18" t="e">
        <f t="shared" si="5"/>
        <v>#DIV/0!</v>
      </c>
    </row>
    <row r="13" spans="1:15" ht="18.75" customHeight="1">
      <c r="A13" s="8" t="s">
        <v>36</v>
      </c>
      <c r="B13" s="9" t="s">
        <v>37</v>
      </c>
      <c r="C13" s="10"/>
      <c r="D13" s="10"/>
      <c r="E13" s="11" t="e">
        <f t="shared" si="0"/>
        <v>#DIV/0!</v>
      </c>
      <c r="F13" s="12"/>
      <c r="G13" s="12"/>
      <c r="H13" s="13" t="e">
        <f t="shared" si="1"/>
        <v>#DIV/0!</v>
      </c>
      <c r="I13" s="14"/>
      <c r="J13" s="14"/>
      <c r="K13" s="15" t="e">
        <f t="shared" si="2"/>
        <v>#DIV/0!</v>
      </c>
      <c r="L13" s="16">
        <f t="shared" si="3"/>
        <v>0</v>
      </c>
      <c r="M13" s="16">
        <f t="shared" si="3"/>
        <v>0</v>
      </c>
      <c r="N13" s="17" t="e">
        <f t="shared" si="4"/>
        <v>#DIV/0!</v>
      </c>
      <c r="O13" s="59" t="e">
        <f t="shared" si="5"/>
        <v>#DIV/0!</v>
      </c>
    </row>
    <row r="14" spans="1:15" ht="18.75" customHeight="1">
      <c r="A14" s="8" t="s">
        <v>38</v>
      </c>
      <c r="B14" s="9" t="s">
        <v>39</v>
      </c>
      <c r="C14" s="10"/>
      <c r="D14" s="10"/>
      <c r="E14" s="11" t="e">
        <f t="shared" si="0"/>
        <v>#DIV/0!</v>
      </c>
      <c r="F14" s="12"/>
      <c r="G14" s="12"/>
      <c r="H14" s="13" t="e">
        <f t="shared" si="1"/>
        <v>#DIV/0!</v>
      </c>
      <c r="I14" s="14"/>
      <c r="J14" s="14"/>
      <c r="K14" s="15" t="e">
        <f t="shared" si="2"/>
        <v>#DIV/0!</v>
      </c>
      <c r="L14" s="16">
        <f t="shared" si="3"/>
        <v>0</v>
      </c>
      <c r="M14" s="16">
        <f t="shared" si="3"/>
        <v>0</v>
      </c>
      <c r="N14" s="17" t="e">
        <f t="shared" si="4"/>
        <v>#DIV/0!</v>
      </c>
      <c r="O14" s="18" t="e">
        <f t="shared" si="5"/>
        <v>#DIV/0!</v>
      </c>
    </row>
    <row r="15" spans="1:15" ht="18.75" customHeight="1">
      <c r="A15" s="8" t="s">
        <v>40</v>
      </c>
      <c r="B15" s="9" t="s">
        <v>41</v>
      </c>
      <c r="C15" s="10"/>
      <c r="D15" s="10"/>
      <c r="E15" s="11" t="e">
        <f t="shared" si="0"/>
        <v>#DIV/0!</v>
      </c>
      <c r="F15" s="12"/>
      <c r="G15" s="12"/>
      <c r="H15" s="13" t="e">
        <f t="shared" si="1"/>
        <v>#DIV/0!</v>
      </c>
      <c r="I15" s="14"/>
      <c r="J15" s="14"/>
      <c r="K15" s="15" t="e">
        <f t="shared" si="2"/>
        <v>#DIV/0!</v>
      </c>
      <c r="L15" s="16">
        <f t="shared" si="3"/>
        <v>0</v>
      </c>
      <c r="M15" s="16">
        <f t="shared" si="3"/>
        <v>0</v>
      </c>
      <c r="N15" s="17" t="e">
        <f t="shared" si="4"/>
        <v>#DIV/0!</v>
      </c>
      <c r="O15" s="18" t="e">
        <f t="shared" si="5"/>
        <v>#DIV/0!</v>
      </c>
    </row>
    <row r="16" spans="1:15" ht="18.75" customHeight="1">
      <c r="A16" s="8" t="s">
        <v>42</v>
      </c>
      <c r="B16" s="9" t="s">
        <v>43</v>
      </c>
      <c r="C16" s="10"/>
      <c r="D16" s="10"/>
      <c r="E16" s="11" t="e">
        <f t="shared" si="0"/>
        <v>#DIV/0!</v>
      </c>
      <c r="F16" s="12"/>
      <c r="G16" s="12"/>
      <c r="H16" s="13" t="e">
        <f t="shared" si="1"/>
        <v>#DIV/0!</v>
      </c>
      <c r="I16" s="14"/>
      <c r="J16" s="14"/>
      <c r="K16" s="15" t="e">
        <f t="shared" si="2"/>
        <v>#DIV/0!</v>
      </c>
      <c r="L16" s="16">
        <f t="shared" si="3"/>
        <v>0</v>
      </c>
      <c r="M16" s="16">
        <f t="shared" si="3"/>
        <v>0</v>
      </c>
      <c r="N16" s="17" t="e">
        <f t="shared" si="4"/>
        <v>#DIV/0!</v>
      </c>
      <c r="O16" s="59" t="e">
        <f t="shared" si="5"/>
        <v>#DIV/0!</v>
      </c>
    </row>
    <row r="17" spans="1:15" ht="18.75" customHeight="1">
      <c r="A17" s="8" t="s">
        <v>44</v>
      </c>
      <c r="B17" s="9" t="s">
        <v>45</v>
      </c>
      <c r="C17" s="10"/>
      <c r="D17" s="10"/>
      <c r="E17" s="11" t="e">
        <f t="shared" si="0"/>
        <v>#DIV/0!</v>
      </c>
      <c r="F17" s="12"/>
      <c r="G17" s="12"/>
      <c r="H17" s="13" t="e">
        <f t="shared" si="1"/>
        <v>#DIV/0!</v>
      </c>
      <c r="I17" s="14"/>
      <c r="J17" s="14"/>
      <c r="K17" s="15" t="e">
        <f t="shared" si="2"/>
        <v>#DIV/0!</v>
      </c>
      <c r="L17" s="16">
        <f t="shared" si="3"/>
        <v>0</v>
      </c>
      <c r="M17" s="16">
        <f t="shared" si="3"/>
        <v>0</v>
      </c>
      <c r="N17" s="17" t="e">
        <f t="shared" si="4"/>
        <v>#DIV/0!</v>
      </c>
      <c r="O17" s="59" t="e">
        <f t="shared" si="5"/>
        <v>#DIV/0!</v>
      </c>
    </row>
    <row r="18" spans="1:15" ht="18.75" customHeight="1">
      <c r="A18" s="8" t="s">
        <v>46</v>
      </c>
      <c r="B18" s="9" t="s">
        <v>47</v>
      </c>
      <c r="C18" s="10"/>
      <c r="D18" s="10"/>
      <c r="E18" s="11" t="e">
        <f t="shared" si="0"/>
        <v>#DIV/0!</v>
      </c>
      <c r="F18" s="12"/>
      <c r="G18" s="12"/>
      <c r="H18" s="13" t="e">
        <f t="shared" si="1"/>
        <v>#DIV/0!</v>
      </c>
      <c r="I18" s="14"/>
      <c r="J18" s="14"/>
      <c r="K18" s="15" t="e">
        <f t="shared" si="2"/>
        <v>#DIV/0!</v>
      </c>
      <c r="L18" s="16">
        <f t="shared" si="3"/>
        <v>0</v>
      </c>
      <c r="M18" s="16">
        <f t="shared" si="3"/>
        <v>0</v>
      </c>
      <c r="N18" s="17" t="e">
        <f t="shared" si="4"/>
        <v>#DIV/0!</v>
      </c>
      <c r="O18" s="18" t="e">
        <f t="shared" si="5"/>
        <v>#DIV/0!</v>
      </c>
    </row>
    <row r="19" spans="1:15" ht="18.75" customHeight="1">
      <c r="A19" s="8" t="s">
        <v>48</v>
      </c>
      <c r="B19" s="9" t="s">
        <v>49</v>
      </c>
      <c r="C19" s="10"/>
      <c r="D19" s="10"/>
      <c r="E19" s="11" t="e">
        <f t="shared" si="0"/>
        <v>#DIV/0!</v>
      </c>
      <c r="F19" s="12"/>
      <c r="G19" s="12"/>
      <c r="H19" s="13" t="e">
        <f t="shared" si="1"/>
        <v>#DIV/0!</v>
      </c>
      <c r="I19" s="14"/>
      <c r="J19" s="14"/>
      <c r="K19" s="15" t="e">
        <f t="shared" si="2"/>
        <v>#DIV/0!</v>
      </c>
      <c r="L19" s="16">
        <f t="shared" si="3"/>
        <v>0</v>
      </c>
      <c r="M19" s="16">
        <f t="shared" si="3"/>
        <v>0</v>
      </c>
      <c r="N19" s="17" t="e">
        <f t="shared" si="4"/>
        <v>#DIV/0!</v>
      </c>
      <c r="O19" s="59" t="e">
        <f t="shared" si="5"/>
        <v>#DIV/0!</v>
      </c>
    </row>
    <row r="20" spans="1:15" ht="18.75" customHeight="1">
      <c r="A20" s="20" t="s">
        <v>50</v>
      </c>
      <c r="B20" s="21" t="s">
        <v>51</v>
      </c>
      <c r="C20" s="10"/>
      <c r="D20" s="10"/>
      <c r="E20" s="11" t="e">
        <f t="shared" si="0"/>
        <v>#DIV/0!</v>
      </c>
      <c r="F20" s="12"/>
      <c r="G20" s="12"/>
      <c r="H20" s="13" t="e">
        <f t="shared" si="1"/>
        <v>#DIV/0!</v>
      </c>
      <c r="I20" s="14"/>
      <c r="J20" s="14"/>
      <c r="K20" s="15" t="e">
        <f t="shared" si="2"/>
        <v>#DIV/0!</v>
      </c>
      <c r="L20" s="16">
        <f t="shared" si="3"/>
        <v>0</v>
      </c>
      <c r="M20" s="16">
        <f t="shared" si="3"/>
        <v>0</v>
      </c>
      <c r="N20" s="17" t="e">
        <f t="shared" si="4"/>
        <v>#DIV/0!</v>
      </c>
      <c r="O20" s="59" t="e">
        <f t="shared" si="5"/>
        <v>#DIV/0!</v>
      </c>
    </row>
    <row r="21" spans="1:15" ht="18.75" customHeight="1">
      <c r="A21" s="20" t="s">
        <v>52</v>
      </c>
      <c r="B21" s="21" t="s">
        <v>53</v>
      </c>
      <c r="C21" s="10"/>
      <c r="D21" s="10"/>
      <c r="E21" s="11" t="e">
        <f t="shared" si="0"/>
        <v>#DIV/0!</v>
      </c>
      <c r="F21" s="12"/>
      <c r="G21" s="12"/>
      <c r="H21" s="13" t="e">
        <f t="shared" si="1"/>
        <v>#DIV/0!</v>
      </c>
      <c r="I21" s="14"/>
      <c r="J21" s="14"/>
      <c r="K21" s="15" t="e">
        <f t="shared" si="2"/>
        <v>#DIV/0!</v>
      </c>
      <c r="L21" s="16">
        <f t="shared" si="3"/>
        <v>0</v>
      </c>
      <c r="M21" s="16">
        <f t="shared" si="3"/>
        <v>0</v>
      </c>
      <c r="N21" s="17" t="e">
        <f t="shared" si="4"/>
        <v>#DIV/0!</v>
      </c>
      <c r="O21" s="59" t="e">
        <f t="shared" si="5"/>
        <v>#DIV/0!</v>
      </c>
    </row>
    <row r="22" spans="1:15" ht="18.75" customHeight="1">
      <c r="A22" s="20" t="s">
        <v>54</v>
      </c>
      <c r="B22" s="21" t="s">
        <v>55</v>
      </c>
      <c r="C22" s="10"/>
      <c r="D22" s="10"/>
      <c r="E22" s="11" t="e">
        <f t="shared" si="0"/>
        <v>#DIV/0!</v>
      </c>
      <c r="F22" s="12"/>
      <c r="G22" s="12"/>
      <c r="H22" s="13" t="e">
        <f t="shared" si="1"/>
        <v>#DIV/0!</v>
      </c>
      <c r="I22" s="14"/>
      <c r="J22" s="14"/>
      <c r="K22" s="15" t="e">
        <f t="shared" si="2"/>
        <v>#DIV/0!</v>
      </c>
      <c r="L22" s="16">
        <f t="shared" si="3"/>
        <v>0</v>
      </c>
      <c r="M22" s="16">
        <f t="shared" si="3"/>
        <v>0</v>
      </c>
      <c r="N22" s="17" t="e">
        <f t="shared" si="4"/>
        <v>#DIV/0!</v>
      </c>
      <c r="O22" s="59" t="e">
        <f t="shared" si="5"/>
        <v>#DIV/0!</v>
      </c>
    </row>
    <row r="23" spans="1:15" ht="18.75" customHeight="1">
      <c r="A23" s="20" t="s">
        <v>56</v>
      </c>
      <c r="B23" s="21" t="s">
        <v>57</v>
      </c>
      <c r="C23" s="10"/>
      <c r="D23" s="10"/>
      <c r="E23" s="44" t="e">
        <f t="shared" si="0"/>
        <v>#DIV/0!</v>
      </c>
      <c r="F23" s="12"/>
      <c r="G23" s="12"/>
      <c r="H23" s="44" t="e">
        <f t="shared" si="1"/>
        <v>#DIV/0!</v>
      </c>
      <c r="I23" s="14"/>
      <c r="J23" s="14"/>
      <c r="K23" s="44" t="e">
        <f t="shared" si="2"/>
        <v>#DIV/0!</v>
      </c>
      <c r="L23" s="16">
        <f t="shared" si="3"/>
        <v>0</v>
      </c>
      <c r="M23" s="16">
        <f t="shared" si="3"/>
        <v>0</v>
      </c>
      <c r="N23" s="44" t="e">
        <f t="shared" si="4"/>
        <v>#DIV/0!</v>
      </c>
      <c r="O23" s="59" t="e">
        <f t="shared" si="5"/>
        <v>#DIV/0!</v>
      </c>
    </row>
    <row r="24" spans="1:15" ht="18.75" customHeight="1">
      <c r="A24" s="22" t="s">
        <v>58</v>
      </c>
      <c r="B24" s="23" t="s">
        <v>59</v>
      </c>
      <c r="C24" s="24"/>
      <c r="D24" s="24"/>
      <c r="E24" s="11" t="e">
        <f t="shared" si="0"/>
        <v>#DIV/0!</v>
      </c>
      <c r="F24" s="12"/>
      <c r="G24" s="12"/>
      <c r="H24" s="13" t="e">
        <f t="shared" si="1"/>
        <v>#DIV/0!</v>
      </c>
      <c r="I24" s="14"/>
      <c r="J24" s="14"/>
      <c r="K24" s="15" t="e">
        <f t="shared" si="2"/>
        <v>#DIV/0!</v>
      </c>
      <c r="L24" s="16">
        <f t="shared" si="3"/>
        <v>0</v>
      </c>
      <c r="M24" s="16">
        <f t="shared" si="3"/>
        <v>0</v>
      </c>
      <c r="N24" s="17" t="e">
        <f t="shared" si="4"/>
        <v>#DIV/0!</v>
      </c>
      <c r="O24" s="59" t="e">
        <f t="shared" si="5"/>
        <v>#DIV/0!</v>
      </c>
    </row>
    <row r="25" spans="1:15" ht="18.75" customHeight="1">
      <c r="A25" s="25">
        <v>77684</v>
      </c>
      <c r="B25" s="9" t="s">
        <v>60</v>
      </c>
      <c r="C25" s="10"/>
      <c r="D25" s="10"/>
      <c r="E25" s="11" t="e">
        <f t="shared" si="0"/>
        <v>#DIV/0!</v>
      </c>
      <c r="F25" s="12"/>
      <c r="G25" s="12"/>
      <c r="H25" s="13" t="e">
        <f t="shared" si="1"/>
        <v>#DIV/0!</v>
      </c>
      <c r="I25" s="14"/>
      <c r="J25" s="14"/>
      <c r="K25" s="15" t="e">
        <f t="shared" si="2"/>
        <v>#DIV/0!</v>
      </c>
      <c r="L25" s="16">
        <f>SUM(C25,F25,I25)</f>
        <v>0</v>
      </c>
      <c r="M25" s="16">
        <f>SUM(D25,G25,J25)</f>
        <v>0</v>
      </c>
      <c r="N25" s="17" t="e">
        <f t="shared" si="4"/>
        <v>#DIV/0!</v>
      </c>
      <c r="O25" s="59" t="e">
        <f t="shared" si="5"/>
        <v>#DIV/0!</v>
      </c>
    </row>
    <row r="26" spans="1:16" ht="18.75" customHeight="1">
      <c r="A26" s="26">
        <v>99745</v>
      </c>
      <c r="B26" s="21" t="s">
        <v>61</v>
      </c>
      <c r="C26" s="10"/>
      <c r="D26" s="10"/>
      <c r="E26" s="11" t="e">
        <f t="shared" si="0"/>
        <v>#DIV/0!</v>
      </c>
      <c r="F26" s="12"/>
      <c r="G26" s="12"/>
      <c r="H26" s="13" t="e">
        <f t="shared" si="1"/>
        <v>#DIV/0!</v>
      </c>
      <c r="I26" s="14"/>
      <c r="J26" s="14"/>
      <c r="K26" s="15" t="e">
        <f t="shared" si="2"/>
        <v>#DIV/0!</v>
      </c>
      <c r="L26" s="16">
        <f>SUM(C26,F26,I26)</f>
        <v>0</v>
      </c>
      <c r="M26" s="16">
        <f>SUM(D26,G26,J26)</f>
        <v>0</v>
      </c>
      <c r="N26" s="17" t="e">
        <f t="shared" si="4"/>
        <v>#DIV/0!</v>
      </c>
      <c r="O26" s="18" t="e">
        <f t="shared" si="5"/>
        <v>#DIV/0!</v>
      </c>
      <c r="P26" t="s">
        <v>69</v>
      </c>
    </row>
    <row r="27" spans="2:15" ht="18.75" customHeight="1">
      <c r="B27" s="27" t="s">
        <v>62</v>
      </c>
      <c r="C27" s="28">
        <f>SUM(C20:C24,C26)</f>
        <v>0</v>
      </c>
      <c r="D27" s="28">
        <f>SUM(D20:D24,D26)</f>
        <v>0</v>
      </c>
      <c r="E27" s="29" t="e">
        <f t="shared" si="0"/>
        <v>#DIV/0!</v>
      </c>
      <c r="F27" s="30">
        <f>SUM(F20:F24,F26)</f>
        <v>0</v>
      </c>
      <c r="G27" s="30">
        <f>SUM(G20:G24,G26)</f>
        <v>0</v>
      </c>
      <c r="H27" s="31" t="e">
        <f t="shared" si="1"/>
        <v>#DIV/0!</v>
      </c>
      <c r="I27" s="30">
        <f>SUM(I20:I24,I26)</f>
        <v>0</v>
      </c>
      <c r="J27" s="30">
        <f>SUM(J20:J24,J26)</f>
        <v>0</v>
      </c>
      <c r="K27" s="31" t="e">
        <f t="shared" si="2"/>
        <v>#DIV/0!</v>
      </c>
      <c r="L27" s="30">
        <f>SUM(L20:L24,L26)</f>
        <v>0</v>
      </c>
      <c r="M27" s="30">
        <f>SUM(M20:M24,M26)</f>
        <v>0</v>
      </c>
      <c r="N27" s="31" t="e">
        <f t="shared" si="4"/>
        <v>#DIV/0!</v>
      </c>
      <c r="O27" s="30" t="e">
        <f>SUM(O20:O24,O26)</f>
        <v>#DIV/0!</v>
      </c>
    </row>
    <row r="28" spans="2:15" ht="18.75" customHeight="1">
      <c r="B28" s="32" t="s">
        <v>63</v>
      </c>
      <c r="C28" s="30">
        <f>SUM(C3:C18,C19,C25)</f>
        <v>0</v>
      </c>
      <c r="D28" s="30">
        <f>SUM(D3:D18,D19,D25)</f>
        <v>0</v>
      </c>
      <c r="E28" s="31" t="e">
        <f t="shared" si="0"/>
        <v>#DIV/0!</v>
      </c>
      <c r="F28" s="30">
        <f>SUM(F3:F18,F19,F25)</f>
        <v>0</v>
      </c>
      <c r="G28" s="30">
        <f>SUM(G3:G18,G19,G25)</f>
        <v>0</v>
      </c>
      <c r="H28" s="31" t="e">
        <f t="shared" si="1"/>
        <v>#DIV/0!</v>
      </c>
      <c r="I28" s="30">
        <f>SUM(I3:I18,I19,I25)</f>
        <v>0</v>
      </c>
      <c r="J28" s="30">
        <f>SUM(J3:J18,J19,J25)</f>
        <v>0</v>
      </c>
      <c r="K28" s="31" t="e">
        <f t="shared" si="2"/>
        <v>#DIV/0!</v>
      </c>
      <c r="L28" s="30">
        <f>SUM(L3:L18,L19,L25)</f>
        <v>0</v>
      </c>
      <c r="M28" s="30">
        <f>SUM(M3:M18,M19,M25)</f>
        <v>0</v>
      </c>
      <c r="N28" s="31" t="e">
        <f t="shared" si="4"/>
        <v>#DIV/0!</v>
      </c>
      <c r="O28" s="30" t="e">
        <f>SUM(O3:O18,O19,O25)</f>
        <v>#DIV/0!</v>
      </c>
    </row>
    <row r="29" spans="2:15" ht="18.75" customHeight="1" thickBot="1">
      <c r="B29" s="33" t="s">
        <v>64</v>
      </c>
      <c r="C29" s="34">
        <f>SUM(C27:C28)</f>
        <v>0</v>
      </c>
      <c r="D29" s="34">
        <f>SUM(D27:D28)</f>
        <v>0</v>
      </c>
      <c r="E29" s="35" t="e">
        <f t="shared" si="0"/>
        <v>#DIV/0!</v>
      </c>
      <c r="F29" s="34">
        <f>SUM(F27:F28)</f>
        <v>0</v>
      </c>
      <c r="G29" s="34">
        <f>SUM(G27:G28)</f>
        <v>0</v>
      </c>
      <c r="H29" s="35" t="e">
        <f t="shared" si="1"/>
        <v>#DIV/0!</v>
      </c>
      <c r="I29" s="34">
        <f>SUM(I27:I28)</f>
        <v>0</v>
      </c>
      <c r="J29" s="34">
        <f>SUM(J27:J28)</f>
        <v>0</v>
      </c>
      <c r="K29" s="35" t="e">
        <f t="shared" si="2"/>
        <v>#DIV/0!</v>
      </c>
      <c r="L29" s="34">
        <f>SUM(L27:L28)</f>
        <v>0</v>
      </c>
      <c r="M29" s="34">
        <f>SUM(M27:M28)</f>
        <v>0</v>
      </c>
      <c r="N29" s="35" t="e">
        <f t="shared" si="4"/>
        <v>#DIV/0!</v>
      </c>
      <c r="O29" s="34" t="e">
        <f>SUM(O27:O28)</f>
        <v>#DIV/0!</v>
      </c>
    </row>
    <row r="30" ht="18.75" customHeight="1"/>
    <row r="31" ht="18.75" customHeight="1" thickBot="1"/>
    <row r="32" spans="2:4" ht="18.75" customHeight="1">
      <c r="B32" s="36" t="s">
        <v>65</v>
      </c>
      <c r="C32" s="37">
        <v>6</v>
      </c>
      <c r="D32" s="38" t="s">
        <v>66</v>
      </c>
    </row>
    <row r="33" spans="2:4" ht="41.25" customHeight="1">
      <c r="B33" s="39" t="s">
        <v>76</v>
      </c>
      <c r="C33" s="19" t="e">
        <f>O27</f>
        <v>#DIV/0!</v>
      </c>
      <c r="D33" s="40" t="s">
        <v>66</v>
      </c>
    </row>
    <row r="34" spans="2:4" ht="18.75" customHeight="1" thickBot="1">
      <c r="B34" s="41" t="s">
        <v>9</v>
      </c>
      <c r="C34" s="42" t="e">
        <f>C33/C32*100</f>
        <v>#DIV/0!</v>
      </c>
      <c r="D34" s="43"/>
    </row>
    <row r="35" spans="2:4" ht="18.75" customHeight="1">
      <c r="B35" s="36" t="s">
        <v>67</v>
      </c>
      <c r="C35" s="37">
        <v>18</v>
      </c>
      <c r="D35" s="38" t="s">
        <v>66</v>
      </c>
    </row>
    <row r="36" spans="2:4" ht="66" customHeight="1">
      <c r="B36" s="39" t="s">
        <v>77</v>
      </c>
      <c r="C36" s="19" t="e">
        <f>O28</f>
        <v>#DIV/0!</v>
      </c>
      <c r="D36" s="40" t="s">
        <v>66</v>
      </c>
    </row>
    <row r="37" spans="2:4" ht="18.75" customHeight="1" thickBot="1">
      <c r="B37" s="41" t="s">
        <v>9</v>
      </c>
      <c r="C37" s="42" t="e">
        <f>C36/C35*100</f>
        <v>#DIV/0!</v>
      </c>
      <c r="D37" s="43"/>
    </row>
    <row r="38" spans="2:4" ht="18.75" customHeight="1">
      <c r="B38" s="36" t="s">
        <v>68</v>
      </c>
      <c r="C38" s="37">
        <v>24</v>
      </c>
      <c r="D38" s="38" t="s">
        <v>66</v>
      </c>
    </row>
    <row r="39" spans="2:4" ht="57" customHeight="1">
      <c r="B39" s="39" t="s">
        <v>78</v>
      </c>
      <c r="C39" s="19" t="e">
        <f>O29</f>
        <v>#DIV/0!</v>
      </c>
      <c r="D39" s="40" t="s">
        <v>66</v>
      </c>
    </row>
    <row r="40" spans="2:4" ht="18.75" customHeight="1" thickBot="1">
      <c r="B40" s="41" t="s">
        <v>9</v>
      </c>
      <c r="C40" s="42" t="e">
        <f>C39/C38*100</f>
        <v>#DIV/0!</v>
      </c>
      <c r="D40" s="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yrh</cp:lastModifiedBy>
  <cp:lastPrinted>2015-08-17T07:15:52Z</cp:lastPrinted>
  <dcterms:created xsi:type="dcterms:W3CDTF">2013-11-07T05:35:55Z</dcterms:created>
  <dcterms:modified xsi:type="dcterms:W3CDTF">2015-11-16T08:50:49Z</dcterms:modified>
  <cp:category/>
  <cp:version/>
  <cp:contentType/>
  <cp:contentStatus/>
</cp:coreProperties>
</file>