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comments6.xml" ContentType="application/vnd.openxmlformats-officedocument.spreadsheetml.comments+xml"/>
  <Override PartName="/xl/comments7.xml" ContentType="application/vnd.openxmlformats-officedocument.spreadsheetml.comment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18.xml" ContentType="application/vnd.openxmlformats-officedocument.spreadsheetml.comments+xml"/>
  <Override PartName="/xl/comments19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16.xml" ContentType="application/vnd.openxmlformats-officedocument.spreadsheetml.comments+xml"/>
  <Override PartName="/xl/comments17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omments14.xml" ContentType="application/vnd.openxmlformats-officedocument.spreadsheetml.comments+xml"/>
  <Override PartName="/xl/comments15.xml" ContentType="application/vnd.openxmlformats-officedocument.spreadsheetml.comments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20.xml" ContentType="application/vnd.openxmlformats-officedocument.spreadsheetml.comments+xml"/>
  <Override PartName="/docProps/core.xml" ContentType="application/vnd.openxmlformats-package.core-properties+xml"/>
  <Override PartName="/xl/worksheets/sheet16.xml" ContentType="application/vnd.openxmlformats-officedocument.spreadsheetml.worksheet+xml"/>
  <Default Extension="bin" ContentType="application/vnd.openxmlformats-officedocument.spreadsheetml.printerSettings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75" windowWidth="18855" windowHeight="6885" activeTab="2"/>
  </bookViews>
  <sheets>
    <sheet name="ตัวอย่าง" sheetId="1" r:id="rId1"/>
    <sheet name="ชื่อสถานบริการ1" sheetId="2" r:id="rId2"/>
    <sheet name="ชื่อสถานบริการ2" sheetId="3" r:id="rId3"/>
    <sheet name="ชื่อสถานบริการ3" sheetId="4" r:id="rId4"/>
    <sheet name="ชื่อสถานบริการ4" sheetId="5" r:id="rId5"/>
    <sheet name="ชื่อสถานบริการ5" sheetId="6" r:id="rId6"/>
    <sheet name="ชื่อสถานบริการ6" sheetId="7" r:id="rId7"/>
    <sheet name="ชื่อสถานบริการ7" sheetId="8" r:id="rId8"/>
    <sheet name="ชื่อสถานบริการ8" sheetId="9" r:id="rId9"/>
    <sheet name="ชื่อสถานบริการ9" sheetId="10" r:id="rId10"/>
    <sheet name="ชื่อสถานบริการ10" sheetId="11" r:id="rId11"/>
    <sheet name="ชื่อสถานบริการ11" sheetId="12" r:id="rId12"/>
    <sheet name="ชื่อสถานบริการ12" sheetId="13" r:id="rId13"/>
    <sheet name="ชื่อสถานบริการ13" sheetId="14" r:id="rId14"/>
    <sheet name="ชื่อสถานบริการ14" sheetId="15" r:id="rId15"/>
    <sheet name="ชื่อสถานบริการ15" sheetId="16" r:id="rId16"/>
    <sheet name="ชื่อสถานบริการ16" sheetId="17" r:id="rId17"/>
    <sheet name="ชื่อสถานบริการ17" sheetId="18" r:id="rId18"/>
    <sheet name="ชื่อสถานบริการ18" sheetId="19" r:id="rId19"/>
    <sheet name="รวม" sheetId="20" r:id="rId20"/>
    <sheet name="สรุป" sheetId="21" r:id="rId21"/>
  </sheets>
  <calcPr calcId="124519"/>
</workbook>
</file>

<file path=xl/calcChain.xml><?xml version="1.0" encoding="utf-8"?>
<calcChain xmlns="http://schemas.openxmlformats.org/spreadsheetml/2006/main">
  <c r="BW219" i="20"/>
  <c r="BW218"/>
  <c r="BW217"/>
  <c r="BY189"/>
  <c r="BY184"/>
  <c r="BY178"/>
  <c r="BY173"/>
  <c r="BY168"/>
  <c r="BY163"/>
  <c r="BY158"/>
  <c r="BY153"/>
  <c r="BY148"/>
  <c r="BY143"/>
  <c r="BY138"/>
  <c r="BY133"/>
  <c r="BY123"/>
  <c r="BY112"/>
  <c r="BY107"/>
  <c r="BY101"/>
  <c r="BY83"/>
  <c r="BY70"/>
  <c r="BY65"/>
  <c r="BY59"/>
  <c r="BY54"/>
  <c r="BY49"/>
  <c r="BY43"/>
  <c r="BY10"/>
  <c r="BY9"/>
  <c r="BX210"/>
  <c r="BX209"/>
  <c r="BX208"/>
  <c r="BX205"/>
  <c r="BX204"/>
  <c r="BX203"/>
  <c r="BX200"/>
  <c r="BX199"/>
  <c r="BX198"/>
  <c r="BX197"/>
  <c r="BX196"/>
  <c r="BX195"/>
  <c r="BX193"/>
  <c r="BX192"/>
  <c r="BX191"/>
  <c r="BX190"/>
  <c r="BX188"/>
  <c r="BX187"/>
  <c r="BX186"/>
  <c r="BX185"/>
  <c r="BX182"/>
  <c r="BX181"/>
  <c r="BX180"/>
  <c r="BX179"/>
  <c r="BX177"/>
  <c r="BX176"/>
  <c r="BX175"/>
  <c r="BX174"/>
  <c r="BX172"/>
  <c r="BX171"/>
  <c r="BX170"/>
  <c r="BX169"/>
  <c r="BX167"/>
  <c r="BX166"/>
  <c r="BX165"/>
  <c r="BX164"/>
  <c r="BX162"/>
  <c r="BX161"/>
  <c r="BX160"/>
  <c r="BX159"/>
  <c r="BX157"/>
  <c r="BX156"/>
  <c r="BX155"/>
  <c r="BX154"/>
  <c r="BX152"/>
  <c r="BX151"/>
  <c r="BX150"/>
  <c r="BX149"/>
  <c r="BX147"/>
  <c r="BX146"/>
  <c r="BX145"/>
  <c r="BX144"/>
  <c r="BX142"/>
  <c r="BX141"/>
  <c r="BX140"/>
  <c r="BX139"/>
  <c r="BX137"/>
  <c r="BX136"/>
  <c r="BX135"/>
  <c r="BX134"/>
  <c r="BX131"/>
  <c r="BX130"/>
  <c r="BX129"/>
  <c r="BX127"/>
  <c r="BX126"/>
  <c r="BX125"/>
  <c r="BX124"/>
  <c r="BX122"/>
  <c r="BX121"/>
  <c r="BX120"/>
  <c r="BX119"/>
  <c r="BX116"/>
  <c r="BX115"/>
  <c r="BX114"/>
  <c r="BX113"/>
  <c r="BX111"/>
  <c r="BX110"/>
  <c r="BX109"/>
  <c r="BX108"/>
  <c r="BX105"/>
  <c r="BX104"/>
  <c r="BX103"/>
  <c r="BX102"/>
  <c r="BX100"/>
  <c r="BX99"/>
  <c r="BX98"/>
  <c r="BX97"/>
  <c r="BX96"/>
  <c r="BX93"/>
  <c r="BX92"/>
  <c r="BX91"/>
  <c r="BX90"/>
  <c r="BX89"/>
  <c r="BX87"/>
  <c r="BX86"/>
  <c r="BX85"/>
  <c r="BX84"/>
  <c r="BX80"/>
  <c r="BX79"/>
  <c r="BX78"/>
  <c r="BX77"/>
  <c r="BX76"/>
  <c r="BX74"/>
  <c r="BX73"/>
  <c r="BX72"/>
  <c r="BX71"/>
  <c r="BX69"/>
  <c r="BX68"/>
  <c r="BX67"/>
  <c r="BX66"/>
  <c r="BX63"/>
  <c r="BX62"/>
  <c r="BX61"/>
  <c r="BX60"/>
  <c r="BX58"/>
  <c r="BX57"/>
  <c r="BX56"/>
  <c r="BX55"/>
  <c r="BX53"/>
  <c r="BX52"/>
  <c r="BX51"/>
  <c r="BX50"/>
  <c r="BX47"/>
  <c r="BX46"/>
  <c r="BX45"/>
  <c r="BX44"/>
  <c r="BX42"/>
  <c r="BX41"/>
  <c r="BX40"/>
  <c r="BX39"/>
  <c r="BX38"/>
  <c r="BX35"/>
  <c r="BX34"/>
  <c r="BX33"/>
  <c r="BX32"/>
  <c r="BX31"/>
  <c r="BX30"/>
  <c r="BX29"/>
  <c r="BX28"/>
  <c r="BX27"/>
  <c r="BX26"/>
  <c r="BX24"/>
  <c r="BX23"/>
  <c r="BX22"/>
  <c r="BX21"/>
  <c r="BX20"/>
  <c r="BX19"/>
  <c r="BX17"/>
  <c r="BX16"/>
  <c r="BX14"/>
  <c r="BX13"/>
  <c r="BX12"/>
  <c r="BX11"/>
  <c r="BX8"/>
  <c r="BX7"/>
  <c r="BW9"/>
  <c r="BW10"/>
  <c r="BW11"/>
  <c r="BW12"/>
  <c r="BW13"/>
  <c r="BW14"/>
  <c r="BW15"/>
  <c r="BW16"/>
  <c r="BW17"/>
  <c r="BW18"/>
  <c r="BW19"/>
  <c r="BW20"/>
  <c r="BW21"/>
  <c r="BW22"/>
  <c r="BW23"/>
  <c r="BW24"/>
  <c r="BW25"/>
  <c r="BW26"/>
  <c r="BW27"/>
  <c r="BW28"/>
  <c r="BW29"/>
  <c r="BW30"/>
  <c r="BW31"/>
  <c r="BW32"/>
  <c r="BW33"/>
  <c r="BW34"/>
  <c r="BW35"/>
  <c r="BW36"/>
  <c r="BW37"/>
  <c r="BW38"/>
  <c r="BW39"/>
  <c r="BW40"/>
  <c r="BW41"/>
  <c r="BW42"/>
  <c r="BW43"/>
  <c r="BW44"/>
  <c r="BW45"/>
  <c r="BW46"/>
  <c r="BW47"/>
  <c r="BW48"/>
  <c r="BW49"/>
  <c r="BW50"/>
  <c r="BW51"/>
  <c r="BW52"/>
  <c r="BW53"/>
  <c r="BW54"/>
  <c r="BW55"/>
  <c r="BW56"/>
  <c r="BW57"/>
  <c r="BW58"/>
  <c r="BW59"/>
  <c r="BW60"/>
  <c r="BW61"/>
  <c r="BW62"/>
  <c r="BW63"/>
  <c r="BW64"/>
  <c r="BW65"/>
  <c r="BW66"/>
  <c r="BW67"/>
  <c r="BW68"/>
  <c r="BW69"/>
  <c r="BW70"/>
  <c r="BW71"/>
  <c r="BW72"/>
  <c r="BW73"/>
  <c r="BW74"/>
  <c r="BW75"/>
  <c r="BW76"/>
  <c r="BW77"/>
  <c r="BW78"/>
  <c r="BW79"/>
  <c r="BW80"/>
  <c r="BW81"/>
  <c r="BW82"/>
  <c r="BW83"/>
  <c r="BW84"/>
  <c r="BW85"/>
  <c r="BW86"/>
  <c r="BW87"/>
  <c r="BW88"/>
  <c r="BW89"/>
  <c r="BW90"/>
  <c r="BW91"/>
  <c r="BW92"/>
  <c r="BW93"/>
  <c r="BW95"/>
  <c r="BW96"/>
  <c r="BW97"/>
  <c r="BW98"/>
  <c r="BW99"/>
  <c r="BW100"/>
  <c r="BW101"/>
  <c r="BW102"/>
  <c r="BW103"/>
  <c r="BW104"/>
  <c r="BW105"/>
  <c r="BW107"/>
  <c r="BW108"/>
  <c r="BW109"/>
  <c r="BW110"/>
  <c r="BW111"/>
  <c r="BW112"/>
  <c r="BW113"/>
  <c r="BW114"/>
  <c r="BW115"/>
  <c r="BW116"/>
  <c r="BW118"/>
  <c r="BW119"/>
  <c r="BW120"/>
  <c r="BW121"/>
  <c r="BW122"/>
  <c r="BW123"/>
  <c r="BW124"/>
  <c r="BW125"/>
  <c r="BW126"/>
  <c r="BW127"/>
  <c r="BW128"/>
  <c r="BW129"/>
  <c r="BW130"/>
  <c r="BW131"/>
  <c r="BW133"/>
  <c r="BW134"/>
  <c r="BW135"/>
  <c r="BW136"/>
  <c r="BW137"/>
  <c r="BW138"/>
  <c r="BW139"/>
  <c r="BW140"/>
  <c r="BW141"/>
  <c r="BW142"/>
  <c r="BW143"/>
  <c r="BW144"/>
  <c r="BW145"/>
  <c r="BW146"/>
  <c r="BW147"/>
  <c r="BW148"/>
  <c r="BW149"/>
  <c r="BW150"/>
  <c r="BW151"/>
  <c r="BW152"/>
  <c r="BW153"/>
  <c r="BW154"/>
  <c r="BW155"/>
  <c r="BW156"/>
  <c r="BW157"/>
  <c r="BW158"/>
  <c r="BW159"/>
  <c r="BW160"/>
  <c r="BW161"/>
  <c r="BW162"/>
  <c r="BW163"/>
  <c r="BW164"/>
  <c r="BW165"/>
  <c r="BW166"/>
  <c r="BW167"/>
  <c r="BW168"/>
  <c r="BW169"/>
  <c r="BW170"/>
  <c r="BW171"/>
  <c r="BW172"/>
  <c r="BW173"/>
  <c r="BW174"/>
  <c r="BW175"/>
  <c r="BW176"/>
  <c r="BW177"/>
  <c r="BW178"/>
  <c r="BW179"/>
  <c r="BW180"/>
  <c r="BW181"/>
  <c r="BW182"/>
  <c r="BW184"/>
  <c r="BW185"/>
  <c r="BW186"/>
  <c r="BW187"/>
  <c r="BW188"/>
  <c r="BW189"/>
  <c r="BW190"/>
  <c r="BW191"/>
  <c r="BW192"/>
  <c r="BW193"/>
  <c r="BW194"/>
  <c r="BW195"/>
  <c r="BW196"/>
  <c r="BW197"/>
  <c r="BW198"/>
  <c r="BW199"/>
  <c r="BW200"/>
  <c r="BW202"/>
  <c r="BW203"/>
  <c r="BW204"/>
  <c r="BW205"/>
  <c r="BW206"/>
  <c r="BW207"/>
  <c r="BW208"/>
  <c r="BW209"/>
  <c r="BW210"/>
  <c r="BW216"/>
  <c r="BW7"/>
  <c r="BW8"/>
  <c r="BW6"/>
  <c r="T8" i="21"/>
  <c r="T7"/>
  <c r="T6"/>
  <c r="T5"/>
  <c r="S5"/>
  <c r="R5"/>
  <c r="Q5"/>
  <c r="P5"/>
  <c r="O5"/>
  <c r="N5"/>
  <c r="S8"/>
  <c r="R8"/>
  <c r="Q8"/>
  <c r="P8"/>
  <c r="O8"/>
  <c r="N8"/>
  <c r="M8"/>
  <c r="L8"/>
  <c r="K8"/>
  <c r="J8"/>
  <c r="I8"/>
  <c r="H8"/>
  <c r="G8"/>
  <c r="F8"/>
  <c r="E8"/>
  <c r="D8"/>
  <c r="C8"/>
  <c r="S7"/>
  <c r="R7"/>
  <c r="Q7"/>
  <c r="P7"/>
  <c r="O7"/>
  <c r="N7"/>
  <c r="M7"/>
  <c r="M6" s="1"/>
  <c r="L7"/>
  <c r="K7"/>
  <c r="K6" s="1"/>
  <c r="J7"/>
  <c r="I7"/>
  <c r="H7"/>
  <c r="G7"/>
  <c r="F7"/>
  <c r="E7"/>
  <c r="E6" s="1"/>
  <c r="D7"/>
  <c r="C7"/>
  <c r="M5"/>
  <c r="L5"/>
  <c r="K5"/>
  <c r="J5"/>
  <c r="I5"/>
  <c r="H5"/>
  <c r="G5"/>
  <c r="F5"/>
  <c r="E5"/>
  <c r="D5"/>
  <c r="C5"/>
  <c r="AA8"/>
  <c r="S6"/>
  <c r="R6"/>
  <c r="Q6"/>
  <c r="P6"/>
  <c r="N6"/>
  <c r="L6"/>
  <c r="J6"/>
  <c r="H6"/>
  <c r="G6"/>
  <c r="F6"/>
  <c r="D6"/>
  <c r="AA7" l="1"/>
  <c r="O6"/>
  <c r="I6"/>
  <c r="C6"/>
  <c r="AA6"/>
  <c r="BS219" i="20"/>
  <c r="BS218"/>
  <c r="BS217"/>
  <c r="BS216"/>
  <c r="BS210"/>
  <c r="BS209"/>
  <c r="BS208"/>
  <c r="BS205"/>
  <c r="BS204"/>
  <c r="BS203"/>
  <c r="BS200"/>
  <c r="BS199"/>
  <c r="BS198"/>
  <c r="BS197"/>
  <c r="BS196"/>
  <c r="BS195"/>
  <c r="BS193"/>
  <c r="BS192"/>
  <c r="BS191"/>
  <c r="BS190"/>
  <c r="BV189"/>
  <c r="BU189"/>
  <c r="BS188"/>
  <c r="BS187"/>
  <c r="BS186"/>
  <c r="BS185"/>
  <c r="BV184"/>
  <c r="BU184"/>
  <c r="BS182"/>
  <c r="BS181"/>
  <c r="BS180"/>
  <c r="BS179"/>
  <c r="BV178"/>
  <c r="BU178"/>
  <c r="BS177"/>
  <c r="BS176"/>
  <c r="BS175"/>
  <c r="BS174"/>
  <c r="BV173"/>
  <c r="BU173"/>
  <c r="BS172"/>
  <c r="BS171"/>
  <c r="BS170"/>
  <c r="BS169"/>
  <c r="BV168"/>
  <c r="BU168"/>
  <c r="BS167"/>
  <c r="BS166"/>
  <c r="BS165"/>
  <c r="BS164"/>
  <c r="BV163"/>
  <c r="BU163"/>
  <c r="BS162"/>
  <c r="BS161"/>
  <c r="BS160"/>
  <c r="BS159"/>
  <c r="BV158"/>
  <c r="BU158"/>
  <c r="BS157"/>
  <c r="BS156"/>
  <c r="BS155"/>
  <c r="BS154"/>
  <c r="BV153"/>
  <c r="BU153"/>
  <c r="BS152"/>
  <c r="BS151"/>
  <c r="BS150"/>
  <c r="BS149"/>
  <c r="BV148"/>
  <c r="BU148"/>
  <c r="BS147"/>
  <c r="BS146"/>
  <c r="BS145"/>
  <c r="BS144"/>
  <c r="BV143"/>
  <c r="BU143"/>
  <c r="BS142"/>
  <c r="BS141"/>
  <c r="BS140"/>
  <c r="BS139"/>
  <c r="BV138"/>
  <c r="BU138"/>
  <c r="BS137"/>
  <c r="BS136"/>
  <c r="BS135"/>
  <c r="BS134"/>
  <c r="BV133"/>
  <c r="BU133"/>
  <c r="BS131"/>
  <c r="BS130"/>
  <c r="BS129"/>
  <c r="BS127"/>
  <c r="BS126"/>
  <c r="BS125"/>
  <c r="BS124"/>
  <c r="BV123"/>
  <c r="BU123"/>
  <c r="BS122"/>
  <c r="BS121"/>
  <c r="BS120"/>
  <c r="BS119"/>
  <c r="BS116"/>
  <c r="BS115"/>
  <c r="BS114"/>
  <c r="BS113"/>
  <c r="BV112"/>
  <c r="BU112"/>
  <c r="BS111"/>
  <c r="BS110"/>
  <c r="BS109"/>
  <c r="BS108"/>
  <c r="BV107"/>
  <c r="BU107"/>
  <c r="BS105"/>
  <c r="BS104"/>
  <c r="BS103"/>
  <c r="BS102"/>
  <c r="BV101"/>
  <c r="BU101"/>
  <c r="BS100"/>
  <c r="BS99"/>
  <c r="BS98"/>
  <c r="BS97"/>
  <c r="BS96"/>
  <c r="BS93"/>
  <c r="BS92"/>
  <c r="BS91"/>
  <c r="BS90"/>
  <c r="BS89"/>
  <c r="BS87"/>
  <c r="BS86"/>
  <c r="BS85"/>
  <c r="BS84"/>
  <c r="BV83"/>
  <c r="BU83"/>
  <c r="BS80"/>
  <c r="BS79"/>
  <c r="BS78"/>
  <c r="BS77"/>
  <c r="BS76"/>
  <c r="BS74"/>
  <c r="BS73"/>
  <c r="BS72"/>
  <c r="BS71"/>
  <c r="BV70"/>
  <c r="BU70"/>
  <c r="BS69"/>
  <c r="BS68"/>
  <c r="BS67"/>
  <c r="BS66"/>
  <c r="BV65"/>
  <c r="BU65"/>
  <c r="BS63"/>
  <c r="BS62"/>
  <c r="BS61"/>
  <c r="BS60"/>
  <c r="BV59"/>
  <c r="BU59"/>
  <c r="BS58"/>
  <c r="BS57"/>
  <c r="BS56"/>
  <c r="BS55"/>
  <c r="BV54"/>
  <c r="BU54"/>
  <c r="BS53"/>
  <c r="BS52"/>
  <c r="BS51"/>
  <c r="BS50"/>
  <c r="BV49"/>
  <c r="BU49"/>
  <c r="BS47"/>
  <c r="BS46"/>
  <c r="BS45"/>
  <c r="BS44"/>
  <c r="BV43"/>
  <c r="BU43"/>
  <c r="BS42"/>
  <c r="BS41"/>
  <c r="BS40"/>
  <c r="BS39"/>
  <c r="BS38"/>
  <c r="BS35"/>
  <c r="BS34"/>
  <c r="BS33"/>
  <c r="BS32"/>
  <c r="BS31"/>
  <c r="BS30"/>
  <c r="BS29"/>
  <c r="BS28"/>
  <c r="BS27"/>
  <c r="BS26"/>
  <c r="BS24"/>
  <c r="BS23"/>
  <c r="BS22"/>
  <c r="BS21"/>
  <c r="BS20"/>
  <c r="BS19"/>
  <c r="BS17"/>
  <c r="BS16"/>
  <c r="BS14"/>
  <c r="BS13"/>
  <c r="BS12"/>
  <c r="BS11"/>
  <c r="BV10"/>
  <c r="BU10"/>
  <c r="BV9"/>
  <c r="BU9"/>
  <c r="BS8"/>
  <c r="BS7"/>
  <c r="BS3"/>
  <c r="BS6"/>
  <c r="BS10"/>
  <c r="BS15"/>
  <c r="BT16" s="1"/>
  <c r="BS18"/>
  <c r="BS25"/>
  <c r="BS37"/>
  <c r="BS43"/>
  <c r="BS49"/>
  <c r="BS54"/>
  <c r="BS59"/>
  <c r="BS65"/>
  <c r="BS70"/>
  <c r="BS75"/>
  <c r="BS83"/>
  <c r="BS88"/>
  <c r="BS95"/>
  <c r="BS101"/>
  <c r="BS107"/>
  <c r="BS112"/>
  <c r="BS118"/>
  <c r="BS123"/>
  <c r="BS128"/>
  <c r="BS133"/>
  <c r="BS138"/>
  <c r="BS143"/>
  <c r="BS148"/>
  <c r="BS153"/>
  <c r="BS158"/>
  <c r="BS163"/>
  <c r="BS168"/>
  <c r="BS178"/>
  <c r="BS189"/>
  <c r="BS194"/>
  <c r="BS202"/>
  <c r="BS207"/>
  <c r="BO219"/>
  <c r="BO218"/>
  <c r="BO217"/>
  <c r="BO216"/>
  <c r="BO210"/>
  <c r="BO209"/>
  <c r="BO208"/>
  <c r="BO205"/>
  <c r="BO204"/>
  <c r="BO203"/>
  <c r="BO200"/>
  <c r="BO199"/>
  <c r="BO198"/>
  <c r="BO197"/>
  <c r="BO196"/>
  <c r="BO195"/>
  <c r="BO193"/>
  <c r="BO192"/>
  <c r="BO191"/>
  <c r="BO190"/>
  <c r="BR189"/>
  <c r="BQ189"/>
  <c r="BO188"/>
  <c r="BO187"/>
  <c r="BO186"/>
  <c r="BO185"/>
  <c r="BR184"/>
  <c r="BQ184"/>
  <c r="BO182"/>
  <c r="BO181"/>
  <c r="BO180"/>
  <c r="BO179"/>
  <c r="BR178"/>
  <c r="BQ178"/>
  <c r="BO177"/>
  <c r="BO176"/>
  <c r="BO175"/>
  <c r="BO174"/>
  <c r="BR173"/>
  <c r="BQ173"/>
  <c r="BO172"/>
  <c r="BO171"/>
  <c r="BO170"/>
  <c r="BO169"/>
  <c r="BR168"/>
  <c r="BQ168"/>
  <c r="BO167"/>
  <c r="BO166"/>
  <c r="BO165"/>
  <c r="BO164"/>
  <c r="BR163"/>
  <c r="BQ163"/>
  <c r="BO162"/>
  <c r="BO161"/>
  <c r="BO160"/>
  <c r="BO159"/>
  <c r="BR158"/>
  <c r="BQ158"/>
  <c r="BO157"/>
  <c r="BO156"/>
  <c r="BO155"/>
  <c r="BO154"/>
  <c r="BR153"/>
  <c r="BQ153"/>
  <c r="BO152"/>
  <c r="BO151"/>
  <c r="BO150"/>
  <c r="BO149"/>
  <c r="BR148"/>
  <c r="BQ148"/>
  <c r="BO147"/>
  <c r="BO146"/>
  <c r="BO145"/>
  <c r="BO144"/>
  <c r="BR143"/>
  <c r="BQ143"/>
  <c r="BO142"/>
  <c r="BO141"/>
  <c r="BO140"/>
  <c r="BO139"/>
  <c r="BR138"/>
  <c r="BQ138"/>
  <c r="BO137"/>
  <c r="BO136"/>
  <c r="BO135"/>
  <c r="BO134"/>
  <c r="BR133"/>
  <c r="BQ133"/>
  <c r="BO131"/>
  <c r="BO130"/>
  <c r="BO129"/>
  <c r="BO127"/>
  <c r="BO126"/>
  <c r="BO125"/>
  <c r="BO124"/>
  <c r="BR123"/>
  <c r="BQ123"/>
  <c r="BO122"/>
  <c r="BO121"/>
  <c r="BO120"/>
  <c r="BO119"/>
  <c r="BO116"/>
  <c r="BO115"/>
  <c r="BO114"/>
  <c r="BO113"/>
  <c r="BR112"/>
  <c r="BQ112"/>
  <c r="BO111"/>
  <c r="BO110"/>
  <c r="BO109"/>
  <c r="BO108"/>
  <c r="BR107"/>
  <c r="BQ107"/>
  <c r="BO105"/>
  <c r="BO104"/>
  <c r="BO103"/>
  <c r="BO102"/>
  <c r="BR101"/>
  <c r="BQ101"/>
  <c r="BO100"/>
  <c r="BO99"/>
  <c r="BO98"/>
  <c r="BO97"/>
  <c r="BO96"/>
  <c r="BO93"/>
  <c r="BO92"/>
  <c r="BO91"/>
  <c r="BO90"/>
  <c r="BO89"/>
  <c r="BO87"/>
  <c r="BO86"/>
  <c r="BO85"/>
  <c r="BO84"/>
  <c r="BR83"/>
  <c r="BQ83"/>
  <c r="BO80"/>
  <c r="BO79"/>
  <c r="BO78"/>
  <c r="BO77"/>
  <c r="BO76"/>
  <c r="BO74"/>
  <c r="BO73"/>
  <c r="BO72"/>
  <c r="BO71"/>
  <c r="BR70"/>
  <c r="BQ70"/>
  <c r="BO69"/>
  <c r="BO68"/>
  <c r="BO67"/>
  <c r="BO66"/>
  <c r="BR65"/>
  <c r="BQ65"/>
  <c r="BO63"/>
  <c r="BO62"/>
  <c r="BO61"/>
  <c r="BO60"/>
  <c r="BR59"/>
  <c r="BQ59"/>
  <c r="BO58"/>
  <c r="BO57"/>
  <c r="BO56"/>
  <c r="BO55"/>
  <c r="BR54"/>
  <c r="BQ54"/>
  <c r="BO53"/>
  <c r="BO52"/>
  <c r="BO51"/>
  <c r="BO50"/>
  <c r="BR49"/>
  <c r="BQ49"/>
  <c r="BO47"/>
  <c r="BO46"/>
  <c r="BO45"/>
  <c r="BO44"/>
  <c r="BR43"/>
  <c r="BQ43"/>
  <c r="BO42"/>
  <c r="BO41"/>
  <c r="BO40"/>
  <c r="BO39"/>
  <c r="BO38"/>
  <c r="BO35"/>
  <c r="BO34"/>
  <c r="BO33"/>
  <c r="BO32"/>
  <c r="BO31"/>
  <c r="BO30"/>
  <c r="BO29"/>
  <c r="BO28"/>
  <c r="BO27"/>
  <c r="BO26"/>
  <c r="BO24"/>
  <c r="BO23"/>
  <c r="BO22"/>
  <c r="BO21"/>
  <c r="BO20"/>
  <c r="BO19"/>
  <c r="BO17"/>
  <c r="BO16"/>
  <c r="BO14"/>
  <c r="BO13"/>
  <c r="BO12"/>
  <c r="BO11"/>
  <c r="BR10"/>
  <c r="BQ10"/>
  <c r="BR9"/>
  <c r="BQ9"/>
  <c r="BO8"/>
  <c r="BO7"/>
  <c r="BO3"/>
  <c r="BK219"/>
  <c r="BK218"/>
  <c r="BK217"/>
  <c r="BK216"/>
  <c r="BK210"/>
  <c r="BK209"/>
  <c r="BK208"/>
  <c r="BK205"/>
  <c r="BK204"/>
  <c r="BK203"/>
  <c r="BK200"/>
  <c r="BK199"/>
  <c r="BK198"/>
  <c r="BK197"/>
  <c r="BK196"/>
  <c r="BK195"/>
  <c r="BK193"/>
  <c r="BK192"/>
  <c r="BK191"/>
  <c r="BK190"/>
  <c r="BN189"/>
  <c r="BM189"/>
  <c r="BK188"/>
  <c r="BK187"/>
  <c r="BK186"/>
  <c r="BK185"/>
  <c r="BN184"/>
  <c r="BM184"/>
  <c r="BK182"/>
  <c r="BK181"/>
  <c r="BK180"/>
  <c r="BK179"/>
  <c r="BN178"/>
  <c r="BM178"/>
  <c r="BK177"/>
  <c r="BK176"/>
  <c r="BK175"/>
  <c r="BK174"/>
  <c r="BN173"/>
  <c r="BM173"/>
  <c r="BK172"/>
  <c r="BK171"/>
  <c r="BK170"/>
  <c r="BK169"/>
  <c r="BN168"/>
  <c r="BM168"/>
  <c r="BK167"/>
  <c r="BK166"/>
  <c r="BK165"/>
  <c r="BK164"/>
  <c r="BN163"/>
  <c r="BM163"/>
  <c r="BK162"/>
  <c r="BK161"/>
  <c r="BK160"/>
  <c r="BK159"/>
  <c r="BN158"/>
  <c r="BM158"/>
  <c r="BK157"/>
  <c r="BK156"/>
  <c r="BK155"/>
  <c r="BK154"/>
  <c r="BN153"/>
  <c r="BM153"/>
  <c r="BK152"/>
  <c r="BK151"/>
  <c r="BK150"/>
  <c r="BK149"/>
  <c r="BN148"/>
  <c r="BM148"/>
  <c r="BK147"/>
  <c r="BK146"/>
  <c r="BK145"/>
  <c r="BK144"/>
  <c r="BN143"/>
  <c r="BM143"/>
  <c r="BK142"/>
  <c r="BK141"/>
  <c r="BK140"/>
  <c r="BK139"/>
  <c r="BN138"/>
  <c r="BM138"/>
  <c r="BK137"/>
  <c r="BK136"/>
  <c r="BK135"/>
  <c r="BK134"/>
  <c r="BN133"/>
  <c r="BM133"/>
  <c r="BK131"/>
  <c r="BK130"/>
  <c r="BK129"/>
  <c r="BK127"/>
  <c r="BK126"/>
  <c r="BK125"/>
  <c r="BK124"/>
  <c r="BN123"/>
  <c r="BM123"/>
  <c r="BK122"/>
  <c r="BK121"/>
  <c r="BK120"/>
  <c r="BK119"/>
  <c r="BK116"/>
  <c r="BK115"/>
  <c r="BK114"/>
  <c r="BK113"/>
  <c r="BN112"/>
  <c r="BM112"/>
  <c r="BK111"/>
  <c r="BK110"/>
  <c r="BK109"/>
  <c r="BK108"/>
  <c r="BN107"/>
  <c r="BM107"/>
  <c r="BK105"/>
  <c r="BK104"/>
  <c r="BK103"/>
  <c r="BK102"/>
  <c r="BN101"/>
  <c r="BM101"/>
  <c r="BK100"/>
  <c r="BK99"/>
  <c r="BK98"/>
  <c r="BK97"/>
  <c r="BK96"/>
  <c r="BK93"/>
  <c r="BK92"/>
  <c r="BK91"/>
  <c r="BK90"/>
  <c r="BK89"/>
  <c r="BK87"/>
  <c r="BK86"/>
  <c r="BK85"/>
  <c r="BK84"/>
  <c r="BN83"/>
  <c r="BM83"/>
  <c r="BK80"/>
  <c r="BK79"/>
  <c r="BK78"/>
  <c r="BK77"/>
  <c r="BK76"/>
  <c r="BK74"/>
  <c r="BK73"/>
  <c r="BK72"/>
  <c r="BK71"/>
  <c r="BN70"/>
  <c r="BM70"/>
  <c r="BK69"/>
  <c r="BK68"/>
  <c r="BK67"/>
  <c r="BK66"/>
  <c r="BN65"/>
  <c r="BM65"/>
  <c r="BK63"/>
  <c r="BK62"/>
  <c r="BK61"/>
  <c r="BK60"/>
  <c r="BN59"/>
  <c r="BM59"/>
  <c r="BK58"/>
  <c r="BK57"/>
  <c r="BK56"/>
  <c r="BK55"/>
  <c r="BN54"/>
  <c r="BM54"/>
  <c r="BK53"/>
  <c r="BK52"/>
  <c r="BK51"/>
  <c r="BK50"/>
  <c r="BN49"/>
  <c r="BM49"/>
  <c r="BK47"/>
  <c r="BK46"/>
  <c r="BK45"/>
  <c r="BK44"/>
  <c r="BN43"/>
  <c r="BM43"/>
  <c r="BK42"/>
  <c r="BK41"/>
  <c r="BK40"/>
  <c r="BK39"/>
  <c r="BK38"/>
  <c r="BK35"/>
  <c r="BK34"/>
  <c r="BK33"/>
  <c r="BK32"/>
  <c r="BK31"/>
  <c r="BK30"/>
  <c r="BK29"/>
  <c r="BK28"/>
  <c r="BK27"/>
  <c r="BK26"/>
  <c r="BK24"/>
  <c r="BK23"/>
  <c r="BK22"/>
  <c r="BK21"/>
  <c r="BK20"/>
  <c r="BK19"/>
  <c r="BK17"/>
  <c r="BK16"/>
  <c r="BK14"/>
  <c r="BK13"/>
  <c r="BK12"/>
  <c r="BK11"/>
  <c r="BN10"/>
  <c r="BM10"/>
  <c r="BN9"/>
  <c r="BM9"/>
  <c r="BK8"/>
  <c r="BK7"/>
  <c r="BK3"/>
  <c r="BG219"/>
  <c r="BG218"/>
  <c r="BG217"/>
  <c r="BG216"/>
  <c r="BG210"/>
  <c r="BG209"/>
  <c r="BG208"/>
  <c r="BG205"/>
  <c r="BG204"/>
  <c r="BG203"/>
  <c r="BG200"/>
  <c r="BG199"/>
  <c r="BG198"/>
  <c r="BG197"/>
  <c r="BG196"/>
  <c r="BG195"/>
  <c r="BG193"/>
  <c r="BG192"/>
  <c r="BG191"/>
  <c r="BG190"/>
  <c r="BJ189"/>
  <c r="BI189"/>
  <c r="BG188"/>
  <c r="BG187"/>
  <c r="BG186"/>
  <c r="BG185"/>
  <c r="BJ184"/>
  <c r="BI184"/>
  <c r="BG182"/>
  <c r="BG181"/>
  <c r="BG180"/>
  <c r="BG179"/>
  <c r="BJ178"/>
  <c r="BI178"/>
  <c r="BG177"/>
  <c r="BG176"/>
  <c r="BG175"/>
  <c r="BG174"/>
  <c r="BJ173"/>
  <c r="BI173"/>
  <c r="BG172"/>
  <c r="BG171"/>
  <c r="BG170"/>
  <c r="BG169"/>
  <c r="BJ168"/>
  <c r="BI168"/>
  <c r="BG167"/>
  <c r="BG166"/>
  <c r="BG165"/>
  <c r="BG164"/>
  <c r="BJ163"/>
  <c r="BI163"/>
  <c r="BG162"/>
  <c r="BG161"/>
  <c r="BG160"/>
  <c r="BG159"/>
  <c r="BJ158"/>
  <c r="BI158"/>
  <c r="BG157"/>
  <c r="BG156"/>
  <c r="BG155"/>
  <c r="BG154"/>
  <c r="BJ153"/>
  <c r="BI153"/>
  <c r="BG152"/>
  <c r="BG151"/>
  <c r="BG150"/>
  <c r="BG149"/>
  <c r="BJ148"/>
  <c r="BI148"/>
  <c r="BG147"/>
  <c r="BG146"/>
  <c r="BG145"/>
  <c r="BG144"/>
  <c r="BJ143"/>
  <c r="BI143"/>
  <c r="BG142"/>
  <c r="BG141"/>
  <c r="BG140"/>
  <c r="BG139"/>
  <c r="BJ138"/>
  <c r="BI138"/>
  <c r="BG137"/>
  <c r="BG136"/>
  <c r="BG135"/>
  <c r="BG134"/>
  <c r="BJ133"/>
  <c r="BI133"/>
  <c r="BG131"/>
  <c r="BG130"/>
  <c r="BG129"/>
  <c r="BG127"/>
  <c r="BG126"/>
  <c r="BG125"/>
  <c r="BG124"/>
  <c r="BJ123"/>
  <c r="BI123"/>
  <c r="BG122"/>
  <c r="BG121"/>
  <c r="BG120"/>
  <c r="BG119"/>
  <c r="BG116"/>
  <c r="BG115"/>
  <c r="BG114"/>
  <c r="BG113"/>
  <c r="BJ112"/>
  <c r="BI112"/>
  <c r="BG111"/>
  <c r="BG110"/>
  <c r="BG109"/>
  <c r="BG108"/>
  <c r="BJ107"/>
  <c r="BI107"/>
  <c r="BG105"/>
  <c r="BG104"/>
  <c r="BG103"/>
  <c r="BG102"/>
  <c r="BJ101"/>
  <c r="BI101"/>
  <c r="BG100"/>
  <c r="BG99"/>
  <c r="BG98"/>
  <c r="BG97"/>
  <c r="BG96"/>
  <c r="BG93"/>
  <c r="BG92"/>
  <c r="BG91"/>
  <c r="BG90"/>
  <c r="BG89"/>
  <c r="BG87"/>
  <c r="BG86"/>
  <c r="BG85"/>
  <c r="BG84"/>
  <c r="BJ83"/>
  <c r="BI83"/>
  <c r="BG80"/>
  <c r="BG79"/>
  <c r="BG78"/>
  <c r="BG77"/>
  <c r="BG76"/>
  <c r="BG74"/>
  <c r="BG73"/>
  <c r="BG72"/>
  <c r="BG71"/>
  <c r="BJ70"/>
  <c r="BI70"/>
  <c r="BG69"/>
  <c r="BG68"/>
  <c r="BG67"/>
  <c r="BG66"/>
  <c r="BJ65"/>
  <c r="BI65"/>
  <c r="BG63"/>
  <c r="BG62"/>
  <c r="BG61"/>
  <c r="BG60"/>
  <c r="BJ59"/>
  <c r="BI59"/>
  <c r="BG58"/>
  <c r="BG57"/>
  <c r="BG56"/>
  <c r="BG55"/>
  <c r="BJ54"/>
  <c r="BI54"/>
  <c r="BG53"/>
  <c r="BG52"/>
  <c r="BG51"/>
  <c r="BG50"/>
  <c r="BJ49"/>
  <c r="BI49"/>
  <c r="BG47"/>
  <c r="BG46"/>
  <c r="BG45"/>
  <c r="BG44"/>
  <c r="BJ43"/>
  <c r="BI43"/>
  <c r="BG42"/>
  <c r="BG41"/>
  <c r="BG40"/>
  <c r="BG39"/>
  <c r="BG38"/>
  <c r="BG35"/>
  <c r="BG34"/>
  <c r="BG33"/>
  <c r="BG32"/>
  <c r="BG31"/>
  <c r="BG30"/>
  <c r="BG29"/>
  <c r="BG28"/>
  <c r="BG27"/>
  <c r="BG26"/>
  <c r="BG24"/>
  <c r="BG23"/>
  <c r="BG22"/>
  <c r="BG21"/>
  <c r="BG20"/>
  <c r="BG19"/>
  <c r="BG17"/>
  <c r="BG16"/>
  <c r="BG14"/>
  <c r="BG13"/>
  <c r="BG12"/>
  <c r="BG11"/>
  <c r="BJ10"/>
  <c r="BI10"/>
  <c r="BJ9"/>
  <c r="BI9"/>
  <c r="BG8"/>
  <c r="BG7"/>
  <c r="BG3"/>
  <c r="BC219"/>
  <c r="BC218"/>
  <c r="BC217"/>
  <c r="BC216"/>
  <c r="BC210"/>
  <c r="BC209"/>
  <c r="BC208"/>
  <c r="BC205"/>
  <c r="BC204"/>
  <c r="BC203"/>
  <c r="BC200"/>
  <c r="BC199"/>
  <c r="BC198"/>
  <c r="BC197"/>
  <c r="BC196"/>
  <c r="BC195"/>
  <c r="BC193"/>
  <c r="BC192"/>
  <c r="BC191"/>
  <c r="BC190"/>
  <c r="BF189"/>
  <c r="BE189"/>
  <c r="BC188"/>
  <c r="BC187"/>
  <c r="BC186"/>
  <c r="BC185"/>
  <c r="BF184"/>
  <c r="BE184"/>
  <c r="BC182"/>
  <c r="BC181"/>
  <c r="BC180"/>
  <c r="BC179"/>
  <c r="BF178"/>
  <c r="BE178"/>
  <c r="BC177"/>
  <c r="BC176"/>
  <c r="BC175"/>
  <c r="BC174"/>
  <c r="BF173"/>
  <c r="BE173"/>
  <c r="BC172"/>
  <c r="BC171"/>
  <c r="BC170"/>
  <c r="BC169"/>
  <c r="BF168"/>
  <c r="BE168"/>
  <c r="BC167"/>
  <c r="BC166"/>
  <c r="BC165"/>
  <c r="BC164"/>
  <c r="BF163"/>
  <c r="BE163"/>
  <c r="BC162"/>
  <c r="BC161"/>
  <c r="BC160"/>
  <c r="BC159"/>
  <c r="BF158"/>
  <c r="BE158"/>
  <c r="BC157"/>
  <c r="BC156"/>
  <c r="BC155"/>
  <c r="BC154"/>
  <c r="BF153"/>
  <c r="BE153"/>
  <c r="BC152"/>
  <c r="BC151"/>
  <c r="BC150"/>
  <c r="BC149"/>
  <c r="BF148"/>
  <c r="BE148"/>
  <c r="BC147"/>
  <c r="BC146"/>
  <c r="BC145"/>
  <c r="BC144"/>
  <c r="BF143"/>
  <c r="BE143"/>
  <c r="BC142"/>
  <c r="BC141"/>
  <c r="BC140"/>
  <c r="BC139"/>
  <c r="BF138"/>
  <c r="BE138"/>
  <c r="BC137"/>
  <c r="BC136"/>
  <c r="BC135"/>
  <c r="BC134"/>
  <c r="BF133"/>
  <c r="BE133"/>
  <c r="BC131"/>
  <c r="BC130"/>
  <c r="BC129"/>
  <c r="BC127"/>
  <c r="BC126"/>
  <c r="BC125"/>
  <c r="BC124"/>
  <c r="BF123"/>
  <c r="BE123"/>
  <c r="BC122"/>
  <c r="BC121"/>
  <c r="BC120"/>
  <c r="BC119"/>
  <c r="BC116"/>
  <c r="BC115"/>
  <c r="BC114"/>
  <c r="BC113"/>
  <c r="BF112"/>
  <c r="BE112"/>
  <c r="BC111"/>
  <c r="BC110"/>
  <c r="BC109"/>
  <c r="BC108"/>
  <c r="BF107"/>
  <c r="BE107"/>
  <c r="BC105"/>
  <c r="BC104"/>
  <c r="BC103"/>
  <c r="BC102"/>
  <c r="BF101"/>
  <c r="BE101"/>
  <c r="BC100"/>
  <c r="BC99"/>
  <c r="BC98"/>
  <c r="BC97"/>
  <c r="BC96"/>
  <c r="BC93"/>
  <c r="BC92"/>
  <c r="BC91"/>
  <c r="BC90"/>
  <c r="BC89"/>
  <c r="BC87"/>
  <c r="BC86"/>
  <c r="BC85"/>
  <c r="BC84"/>
  <c r="BF83"/>
  <c r="BE83"/>
  <c r="BC80"/>
  <c r="BC79"/>
  <c r="BC78"/>
  <c r="BC77"/>
  <c r="BC76"/>
  <c r="BC74"/>
  <c r="BC73"/>
  <c r="BC72"/>
  <c r="BC71"/>
  <c r="BF70"/>
  <c r="BE70"/>
  <c r="BC69"/>
  <c r="BC68"/>
  <c r="BC67"/>
  <c r="BC66"/>
  <c r="BF65"/>
  <c r="BE65"/>
  <c r="BC63"/>
  <c r="BC62"/>
  <c r="BC61"/>
  <c r="BC60"/>
  <c r="BF59"/>
  <c r="BE59"/>
  <c r="BC58"/>
  <c r="BC57"/>
  <c r="BC56"/>
  <c r="BC55"/>
  <c r="BF54"/>
  <c r="BE54"/>
  <c r="BC53"/>
  <c r="BC52"/>
  <c r="BC51"/>
  <c r="BC50"/>
  <c r="BF49"/>
  <c r="BE49"/>
  <c r="BC47"/>
  <c r="BC46"/>
  <c r="BC45"/>
  <c r="BC44"/>
  <c r="BF43"/>
  <c r="BE43"/>
  <c r="BC42"/>
  <c r="BC41"/>
  <c r="BC40"/>
  <c r="BC39"/>
  <c r="BC38"/>
  <c r="BC35"/>
  <c r="BC34"/>
  <c r="BC33"/>
  <c r="BC32"/>
  <c r="BC31"/>
  <c r="BC30"/>
  <c r="BC29"/>
  <c r="BC28"/>
  <c r="BC27"/>
  <c r="BC26"/>
  <c r="BC24"/>
  <c r="BC23"/>
  <c r="BC22"/>
  <c r="BC21"/>
  <c r="BC20"/>
  <c r="BC19"/>
  <c r="BC17"/>
  <c r="BC16"/>
  <c r="BC14"/>
  <c r="BC13"/>
  <c r="BC12"/>
  <c r="BC11"/>
  <c r="BF10"/>
  <c r="BE10"/>
  <c r="BF9"/>
  <c r="BE9"/>
  <c r="BC8"/>
  <c r="BC7"/>
  <c r="BC3"/>
  <c r="AY219"/>
  <c r="AY218"/>
  <c r="AY217"/>
  <c r="AY216"/>
  <c r="AY210"/>
  <c r="AY209"/>
  <c r="AY208"/>
  <c r="AY205"/>
  <c r="AY204"/>
  <c r="AY203"/>
  <c r="AY200"/>
  <c r="AY199"/>
  <c r="AY198"/>
  <c r="AY197"/>
  <c r="AY196"/>
  <c r="AY195"/>
  <c r="AY193"/>
  <c r="AY192"/>
  <c r="AY191"/>
  <c r="AY190"/>
  <c r="BB189"/>
  <c r="BA189"/>
  <c r="AY188"/>
  <c r="AY187"/>
  <c r="AY186"/>
  <c r="AY185"/>
  <c r="BB184"/>
  <c r="BA184"/>
  <c r="AY182"/>
  <c r="AY181"/>
  <c r="AY180"/>
  <c r="AY179"/>
  <c r="BB178"/>
  <c r="BA178"/>
  <c r="AY177"/>
  <c r="AY176"/>
  <c r="AY175"/>
  <c r="AY174"/>
  <c r="BB173"/>
  <c r="BA173"/>
  <c r="AY172"/>
  <c r="AY171"/>
  <c r="AY170"/>
  <c r="AY169"/>
  <c r="BB168"/>
  <c r="BA168"/>
  <c r="AY167"/>
  <c r="AY166"/>
  <c r="AY165"/>
  <c r="AY164"/>
  <c r="BB163"/>
  <c r="BA163"/>
  <c r="AY162"/>
  <c r="AY161"/>
  <c r="AY160"/>
  <c r="AY159"/>
  <c r="BB158"/>
  <c r="BA158"/>
  <c r="AY157"/>
  <c r="AY156"/>
  <c r="AY155"/>
  <c r="AY154"/>
  <c r="BB153"/>
  <c r="BA153"/>
  <c r="AY152"/>
  <c r="AY151"/>
  <c r="AY150"/>
  <c r="AY149"/>
  <c r="BB148"/>
  <c r="BA148"/>
  <c r="AY147"/>
  <c r="AY146"/>
  <c r="AY145"/>
  <c r="AY144"/>
  <c r="BB143"/>
  <c r="BA143"/>
  <c r="AY142"/>
  <c r="AY141"/>
  <c r="AY140"/>
  <c r="AY139"/>
  <c r="BB138"/>
  <c r="BA138"/>
  <c r="AY137"/>
  <c r="AY136"/>
  <c r="AY135"/>
  <c r="AY134"/>
  <c r="BB133"/>
  <c r="BA133"/>
  <c r="AY131"/>
  <c r="AY130"/>
  <c r="AY129"/>
  <c r="AY127"/>
  <c r="AY126"/>
  <c r="AY125"/>
  <c r="AY124"/>
  <c r="BB123"/>
  <c r="BA123"/>
  <c r="AY122"/>
  <c r="AY121"/>
  <c r="AY120"/>
  <c r="AY119"/>
  <c r="AY116"/>
  <c r="AY115"/>
  <c r="AY114"/>
  <c r="AY113"/>
  <c r="BB112"/>
  <c r="BA112"/>
  <c r="AY111"/>
  <c r="AY110"/>
  <c r="AY109"/>
  <c r="AY108"/>
  <c r="BB107"/>
  <c r="BA107"/>
  <c r="AY105"/>
  <c r="AY104"/>
  <c r="AY103"/>
  <c r="AY102"/>
  <c r="BB101"/>
  <c r="BA101"/>
  <c r="AY100"/>
  <c r="AY99"/>
  <c r="AY98"/>
  <c r="AY97"/>
  <c r="AY96"/>
  <c r="AY93"/>
  <c r="AY92"/>
  <c r="AY91"/>
  <c r="AY90"/>
  <c r="AY89"/>
  <c r="AY87"/>
  <c r="AY86"/>
  <c r="AY85"/>
  <c r="AY84"/>
  <c r="BB83"/>
  <c r="BA83"/>
  <c r="AY80"/>
  <c r="AY79"/>
  <c r="AY78"/>
  <c r="AY77"/>
  <c r="AY76"/>
  <c r="AY74"/>
  <c r="AY73"/>
  <c r="AY72"/>
  <c r="AY71"/>
  <c r="BB70"/>
  <c r="BA70"/>
  <c r="AY69"/>
  <c r="AY68"/>
  <c r="AY67"/>
  <c r="AY66"/>
  <c r="BB65"/>
  <c r="BA65"/>
  <c r="AY63"/>
  <c r="AY62"/>
  <c r="AY61"/>
  <c r="AY60"/>
  <c r="BB59"/>
  <c r="BA59"/>
  <c r="AY58"/>
  <c r="AY57"/>
  <c r="AY56"/>
  <c r="AY55"/>
  <c r="BB54"/>
  <c r="BA54"/>
  <c r="AY53"/>
  <c r="AY52"/>
  <c r="AY51"/>
  <c r="AY50"/>
  <c r="BB49"/>
  <c r="BA49"/>
  <c r="AY47"/>
  <c r="AY46"/>
  <c r="AY45"/>
  <c r="AY44"/>
  <c r="BB43"/>
  <c r="BA43"/>
  <c r="AY42"/>
  <c r="AY41"/>
  <c r="AY40"/>
  <c r="AY39"/>
  <c r="AY38"/>
  <c r="AY35"/>
  <c r="AY34"/>
  <c r="AY33"/>
  <c r="AY32"/>
  <c r="AY31"/>
  <c r="AY30"/>
  <c r="AY29"/>
  <c r="AY28"/>
  <c r="AY27"/>
  <c r="AY26"/>
  <c r="AY24"/>
  <c r="AY23"/>
  <c r="AY22"/>
  <c r="AY21"/>
  <c r="AY20"/>
  <c r="AY19"/>
  <c r="AY17"/>
  <c r="AY16"/>
  <c r="AY14"/>
  <c r="AY13"/>
  <c r="AY12"/>
  <c r="AY11"/>
  <c r="BB10"/>
  <c r="BA10"/>
  <c r="BB9"/>
  <c r="BA9"/>
  <c r="AY8"/>
  <c r="AY7"/>
  <c r="AY3"/>
  <c r="AU219"/>
  <c r="AU218"/>
  <c r="AU217"/>
  <c r="AU216"/>
  <c r="AU210"/>
  <c r="AU209"/>
  <c r="AU208"/>
  <c r="AU205"/>
  <c r="AU204"/>
  <c r="AU203"/>
  <c r="AU200"/>
  <c r="AU199"/>
  <c r="AU198"/>
  <c r="AU197"/>
  <c r="AU196"/>
  <c r="AU195"/>
  <c r="AU193"/>
  <c r="AU192"/>
  <c r="AU191"/>
  <c r="AU190"/>
  <c r="AX189"/>
  <c r="AW189"/>
  <c r="AU188"/>
  <c r="AU187"/>
  <c r="AU186"/>
  <c r="AU185"/>
  <c r="AX184"/>
  <c r="AW184"/>
  <c r="AU182"/>
  <c r="AU181"/>
  <c r="AU180"/>
  <c r="AU179"/>
  <c r="AX178"/>
  <c r="AW178"/>
  <c r="AU177"/>
  <c r="AU176"/>
  <c r="AU175"/>
  <c r="AU174"/>
  <c r="AX173"/>
  <c r="AW173"/>
  <c r="AU172"/>
  <c r="AU171"/>
  <c r="AU170"/>
  <c r="AU169"/>
  <c r="AX168"/>
  <c r="AW168"/>
  <c r="AU167"/>
  <c r="AU166"/>
  <c r="AU165"/>
  <c r="AU164"/>
  <c r="AX163"/>
  <c r="AW163"/>
  <c r="AU162"/>
  <c r="AU161"/>
  <c r="AU160"/>
  <c r="AU159"/>
  <c r="AX158"/>
  <c r="AW158"/>
  <c r="AU157"/>
  <c r="AU156"/>
  <c r="AU155"/>
  <c r="AU154"/>
  <c r="AX153"/>
  <c r="AW153"/>
  <c r="AU152"/>
  <c r="AU151"/>
  <c r="AU150"/>
  <c r="AU149"/>
  <c r="AX148"/>
  <c r="AW148"/>
  <c r="AU147"/>
  <c r="AU146"/>
  <c r="AU145"/>
  <c r="AU144"/>
  <c r="AX143"/>
  <c r="AW143"/>
  <c r="AU142"/>
  <c r="AU141"/>
  <c r="AU140"/>
  <c r="AU139"/>
  <c r="AX138"/>
  <c r="AW138"/>
  <c r="AU137"/>
  <c r="AU136"/>
  <c r="AU135"/>
  <c r="AU134"/>
  <c r="AX133"/>
  <c r="AW133"/>
  <c r="AU131"/>
  <c r="AU130"/>
  <c r="AU129"/>
  <c r="AU127"/>
  <c r="AU126"/>
  <c r="AU125"/>
  <c r="AU124"/>
  <c r="AX123"/>
  <c r="AW123"/>
  <c r="AU122"/>
  <c r="AU121"/>
  <c r="AU120"/>
  <c r="AU119"/>
  <c r="AU116"/>
  <c r="AU115"/>
  <c r="AU114"/>
  <c r="AU113"/>
  <c r="AX112"/>
  <c r="AW112"/>
  <c r="AU111"/>
  <c r="AU110"/>
  <c r="AU109"/>
  <c r="AU108"/>
  <c r="AX107"/>
  <c r="AW107"/>
  <c r="AU105"/>
  <c r="AU104"/>
  <c r="AU103"/>
  <c r="AU102"/>
  <c r="AX101"/>
  <c r="AW101"/>
  <c r="AU100"/>
  <c r="AU99"/>
  <c r="AU98"/>
  <c r="AU97"/>
  <c r="AU96"/>
  <c r="AU93"/>
  <c r="AU92"/>
  <c r="AU91"/>
  <c r="AU90"/>
  <c r="AU89"/>
  <c r="AU87"/>
  <c r="AU86"/>
  <c r="AU85"/>
  <c r="AU84"/>
  <c r="AX83"/>
  <c r="AW83"/>
  <c r="AU80"/>
  <c r="AU79"/>
  <c r="AU78"/>
  <c r="AU77"/>
  <c r="AU76"/>
  <c r="AU74"/>
  <c r="AU73"/>
  <c r="AU72"/>
  <c r="AU71"/>
  <c r="AX70"/>
  <c r="AW70"/>
  <c r="AU69"/>
  <c r="AU68"/>
  <c r="AU67"/>
  <c r="AU66"/>
  <c r="AX65"/>
  <c r="AW65"/>
  <c r="AU63"/>
  <c r="AU62"/>
  <c r="AU61"/>
  <c r="AU60"/>
  <c r="AX59"/>
  <c r="AW59"/>
  <c r="AU58"/>
  <c r="AU57"/>
  <c r="AU56"/>
  <c r="AU55"/>
  <c r="AX54"/>
  <c r="AW54"/>
  <c r="AU53"/>
  <c r="AU52"/>
  <c r="AU51"/>
  <c r="AU50"/>
  <c r="AX49"/>
  <c r="AW49"/>
  <c r="AU47"/>
  <c r="AU46"/>
  <c r="AU45"/>
  <c r="AU44"/>
  <c r="AX43"/>
  <c r="AW43"/>
  <c r="AU42"/>
  <c r="AU41"/>
  <c r="AU40"/>
  <c r="AU39"/>
  <c r="AU38"/>
  <c r="AU35"/>
  <c r="AU34"/>
  <c r="AU33"/>
  <c r="AU32"/>
  <c r="AU31"/>
  <c r="AU30"/>
  <c r="AU29"/>
  <c r="AU28"/>
  <c r="AU27"/>
  <c r="AU26"/>
  <c r="AU24"/>
  <c r="AU23"/>
  <c r="AU22"/>
  <c r="AU21"/>
  <c r="AU20"/>
  <c r="AU19"/>
  <c r="AU17"/>
  <c r="AU16"/>
  <c r="AU14"/>
  <c r="AU13"/>
  <c r="AU12"/>
  <c r="AU11"/>
  <c r="AX10"/>
  <c r="AW10"/>
  <c r="AX9"/>
  <c r="AW9"/>
  <c r="AU8"/>
  <c r="AU7"/>
  <c r="AU3"/>
  <c r="AQ219"/>
  <c r="AQ218"/>
  <c r="AQ217"/>
  <c r="AQ216"/>
  <c r="AQ210"/>
  <c r="AQ209"/>
  <c r="AQ208"/>
  <c r="AQ205"/>
  <c r="AQ204"/>
  <c r="AQ203"/>
  <c r="AQ200"/>
  <c r="AQ199"/>
  <c r="AQ198"/>
  <c r="AQ197"/>
  <c r="AQ196"/>
  <c r="AQ195"/>
  <c r="AQ193"/>
  <c r="AQ192"/>
  <c r="AQ191"/>
  <c r="AQ190"/>
  <c r="AT189"/>
  <c r="AS189"/>
  <c r="AQ188"/>
  <c r="AQ187"/>
  <c r="AQ186"/>
  <c r="AQ185"/>
  <c r="AT184"/>
  <c r="AS184"/>
  <c r="AQ182"/>
  <c r="AQ181"/>
  <c r="AQ180"/>
  <c r="AQ179"/>
  <c r="AT178"/>
  <c r="AS178"/>
  <c r="AQ177"/>
  <c r="AQ176"/>
  <c r="AQ175"/>
  <c r="AQ174"/>
  <c r="AT173"/>
  <c r="AS173"/>
  <c r="AQ172"/>
  <c r="AQ171"/>
  <c r="AQ170"/>
  <c r="AQ169"/>
  <c r="AT168"/>
  <c r="AS168"/>
  <c r="AQ167"/>
  <c r="AQ166"/>
  <c r="AQ165"/>
  <c r="AQ164"/>
  <c r="AT163"/>
  <c r="AS163"/>
  <c r="AQ162"/>
  <c r="AQ161"/>
  <c r="AQ160"/>
  <c r="AQ159"/>
  <c r="AT158"/>
  <c r="AS158"/>
  <c r="AQ157"/>
  <c r="AQ156"/>
  <c r="AQ155"/>
  <c r="AQ154"/>
  <c r="AT153"/>
  <c r="AS153"/>
  <c r="AQ152"/>
  <c r="AQ151"/>
  <c r="AQ150"/>
  <c r="AQ149"/>
  <c r="AT148"/>
  <c r="AS148"/>
  <c r="AQ147"/>
  <c r="AQ146"/>
  <c r="AQ145"/>
  <c r="AQ144"/>
  <c r="AT143"/>
  <c r="AS143"/>
  <c r="AQ142"/>
  <c r="AQ141"/>
  <c r="AQ140"/>
  <c r="AQ139"/>
  <c r="AT138"/>
  <c r="AS138"/>
  <c r="AQ137"/>
  <c r="AQ136"/>
  <c r="AQ135"/>
  <c r="AQ134"/>
  <c r="AT133"/>
  <c r="AS133"/>
  <c r="AQ131"/>
  <c r="AQ130"/>
  <c r="AQ129"/>
  <c r="AQ127"/>
  <c r="AQ126"/>
  <c r="AQ125"/>
  <c r="AQ124"/>
  <c r="AT123"/>
  <c r="AS123"/>
  <c r="AQ122"/>
  <c r="AQ121"/>
  <c r="AQ120"/>
  <c r="AQ119"/>
  <c r="AQ116"/>
  <c r="AQ115"/>
  <c r="AQ114"/>
  <c r="AQ113"/>
  <c r="AT112"/>
  <c r="AS112"/>
  <c r="AQ111"/>
  <c r="AQ110"/>
  <c r="AQ109"/>
  <c r="AQ108"/>
  <c r="AT107"/>
  <c r="AS107"/>
  <c r="AQ105"/>
  <c r="AQ104"/>
  <c r="AQ103"/>
  <c r="AQ102"/>
  <c r="AT101"/>
  <c r="AS101"/>
  <c r="AQ100"/>
  <c r="AQ99"/>
  <c r="AQ98"/>
  <c r="AQ97"/>
  <c r="AQ96"/>
  <c r="AQ93"/>
  <c r="AQ92"/>
  <c r="AQ91"/>
  <c r="AQ90"/>
  <c r="AQ89"/>
  <c r="AQ87"/>
  <c r="AQ86"/>
  <c r="AQ85"/>
  <c r="AQ84"/>
  <c r="AT83"/>
  <c r="AS83"/>
  <c r="AQ80"/>
  <c r="AQ79"/>
  <c r="AQ78"/>
  <c r="AQ77"/>
  <c r="AQ76"/>
  <c r="AQ74"/>
  <c r="AQ73"/>
  <c r="AQ72"/>
  <c r="AQ71"/>
  <c r="AT70"/>
  <c r="AS70"/>
  <c r="AQ69"/>
  <c r="AQ68"/>
  <c r="AQ67"/>
  <c r="AQ66"/>
  <c r="AT65"/>
  <c r="AS65"/>
  <c r="AQ63"/>
  <c r="AQ62"/>
  <c r="AQ61"/>
  <c r="AQ60"/>
  <c r="AT59"/>
  <c r="AS59"/>
  <c r="AQ58"/>
  <c r="AQ57"/>
  <c r="AQ56"/>
  <c r="AQ55"/>
  <c r="AT54"/>
  <c r="AS54"/>
  <c r="AQ53"/>
  <c r="AQ52"/>
  <c r="AQ51"/>
  <c r="AQ50"/>
  <c r="AT49"/>
  <c r="AS49"/>
  <c r="AQ47"/>
  <c r="AQ46"/>
  <c r="AQ45"/>
  <c r="AQ44"/>
  <c r="AT43"/>
  <c r="AS43"/>
  <c r="AQ42"/>
  <c r="AQ41"/>
  <c r="AQ40"/>
  <c r="AQ39"/>
  <c r="AQ38"/>
  <c r="AQ35"/>
  <c r="AQ34"/>
  <c r="AQ33"/>
  <c r="AQ32"/>
  <c r="AQ31"/>
  <c r="AQ30"/>
  <c r="AQ29"/>
  <c r="AQ28"/>
  <c r="AQ27"/>
  <c r="AQ26"/>
  <c r="AQ24"/>
  <c r="AQ23"/>
  <c r="AQ22"/>
  <c r="AQ21"/>
  <c r="AQ20"/>
  <c r="AQ19"/>
  <c r="AQ17"/>
  <c r="AQ16"/>
  <c r="AQ14"/>
  <c r="AQ13"/>
  <c r="AQ12"/>
  <c r="AQ11"/>
  <c r="AT10"/>
  <c r="AS10"/>
  <c r="AT9"/>
  <c r="AS9"/>
  <c r="AQ8"/>
  <c r="AQ7"/>
  <c r="AQ3"/>
  <c r="AM219"/>
  <c r="AM218"/>
  <c r="AM217"/>
  <c r="AM216"/>
  <c r="AM210"/>
  <c r="AM209"/>
  <c r="AM208"/>
  <c r="AM205"/>
  <c r="AM204"/>
  <c r="AM203"/>
  <c r="AM200"/>
  <c r="AM199"/>
  <c r="AM198"/>
  <c r="AM197"/>
  <c r="AM196"/>
  <c r="AM195"/>
  <c r="AM193"/>
  <c r="AM192"/>
  <c r="AM191"/>
  <c r="AM190"/>
  <c r="AP189"/>
  <c r="AO189"/>
  <c r="AM188"/>
  <c r="AM187"/>
  <c r="AM186"/>
  <c r="AM185"/>
  <c r="AP184"/>
  <c r="AO184"/>
  <c r="AM182"/>
  <c r="AM181"/>
  <c r="AM180"/>
  <c r="AM179"/>
  <c r="AP178"/>
  <c r="AO178"/>
  <c r="AM177"/>
  <c r="AM176"/>
  <c r="AM175"/>
  <c r="AM174"/>
  <c r="AP173"/>
  <c r="AO173"/>
  <c r="AM172"/>
  <c r="AM171"/>
  <c r="AM170"/>
  <c r="AM169"/>
  <c r="AP168"/>
  <c r="AO168"/>
  <c r="AM167"/>
  <c r="AM166"/>
  <c r="AM165"/>
  <c r="AM164"/>
  <c r="AP163"/>
  <c r="AO163"/>
  <c r="AM162"/>
  <c r="AM161"/>
  <c r="AM160"/>
  <c r="AM159"/>
  <c r="AP158"/>
  <c r="AO158"/>
  <c r="AM157"/>
  <c r="AM156"/>
  <c r="AM155"/>
  <c r="AM154"/>
  <c r="AP153"/>
  <c r="AO153"/>
  <c r="AM152"/>
  <c r="AM151"/>
  <c r="AM150"/>
  <c r="AM149"/>
  <c r="AP148"/>
  <c r="AO148"/>
  <c r="AM147"/>
  <c r="AM146"/>
  <c r="AM145"/>
  <c r="AM144"/>
  <c r="AP143"/>
  <c r="AO143"/>
  <c r="AM142"/>
  <c r="AM141"/>
  <c r="AM140"/>
  <c r="AM139"/>
  <c r="AP138"/>
  <c r="AO138"/>
  <c r="AM137"/>
  <c r="AM136"/>
  <c r="AM135"/>
  <c r="AM134"/>
  <c r="AP133"/>
  <c r="AO133"/>
  <c r="AM131"/>
  <c r="AM130"/>
  <c r="AM129"/>
  <c r="AM127"/>
  <c r="AM126"/>
  <c r="AM125"/>
  <c r="AM124"/>
  <c r="AP123"/>
  <c r="AO123"/>
  <c r="AM122"/>
  <c r="AM121"/>
  <c r="AM120"/>
  <c r="AM119"/>
  <c r="AM116"/>
  <c r="AM115"/>
  <c r="AM114"/>
  <c r="AM113"/>
  <c r="AP112"/>
  <c r="AO112"/>
  <c r="AM111"/>
  <c r="AM110"/>
  <c r="AM109"/>
  <c r="AM108"/>
  <c r="AP107"/>
  <c r="AO107"/>
  <c r="AM105"/>
  <c r="AM104"/>
  <c r="AM103"/>
  <c r="AM102"/>
  <c r="AP101"/>
  <c r="AO101"/>
  <c r="AM100"/>
  <c r="AM99"/>
  <c r="AM98"/>
  <c r="AM97"/>
  <c r="AM96"/>
  <c r="AM93"/>
  <c r="AM92"/>
  <c r="AM91"/>
  <c r="AM90"/>
  <c r="AM89"/>
  <c r="AM87"/>
  <c r="AM86"/>
  <c r="AM85"/>
  <c r="AM84"/>
  <c r="AP83"/>
  <c r="AO83"/>
  <c r="AM80"/>
  <c r="AM79"/>
  <c r="AM78"/>
  <c r="AM77"/>
  <c r="AM76"/>
  <c r="AM74"/>
  <c r="AM73"/>
  <c r="AM72"/>
  <c r="AM71"/>
  <c r="AP70"/>
  <c r="AO70"/>
  <c r="AM69"/>
  <c r="AM68"/>
  <c r="AM67"/>
  <c r="AM66"/>
  <c r="AP65"/>
  <c r="AO65"/>
  <c r="AM63"/>
  <c r="AM62"/>
  <c r="AM61"/>
  <c r="AM60"/>
  <c r="AP59"/>
  <c r="AO59"/>
  <c r="AM58"/>
  <c r="AM57"/>
  <c r="AM56"/>
  <c r="AM55"/>
  <c r="AP54"/>
  <c r="AO54"/>
  <c r="AM53"/>
  <c r="AM52"/>
  <c r="AM51"/>
  <c r="AM50"/>
  <c r="AP49"/>
  <c r="AO49"/>
  <c r="AM47"/>
  <c r="AM46"/>
  <c r="AM45"/>
  <c r="AM44"/>
  <c r="AP43"/>
  <c r="AO43"/>
  <c r="AM42"/>
  <c r="AM41"/>
  <c r="AM40"/>
  <c r="AM39"/>
  <c r="AM38"/>
  <c r="AM35"/>
  <c r="AM34"/>
  <c r="AM33"/>
  <c r="AM32"/>
  <c r="AM31"/>
  <c r="AM30"/>
  <c r="AM29"/>
  <c r="AM28"/>
  <c r="AM27"/>
  <c r="AM26"/>
  <c r="AM24"/>
  <c r="AM23"/>
  <c r="AM22"/>
  <c r="AM21"/>
  <c r="AM20"/>
  <c r="AM19"/>
  <c r="AM17"/>
  <c r="AM16"/>
  <c r="AM14"/>
  <c r="AM13"/>
  <c r="AM12"/>
  <c r="AM11"/>
  <c r="AP10"/>
  <c r="AO10"/>
  <c r="AP9"/>
  <c r="AO9"/>
  <c r="AM8"/>
  <c r="AM7"/>
  <c r="AM3"/>
  <c r="AI219"/>
  <c r="AI218"/>
  <c r="AI217"/>
  <c r="AI216"/>
  <c r="AI210"/>
  <c r="AI209"/>
  <c r="AI208"/>
  <c r="AI205"/>
  <c r="AI204"/>
  <c r="AI203"/>
  <c r="AI200"/>
  <c r="AI199"/>
  <c r="AI198"/>
  <c r="AI197"/>
  <c r="AI196"/>
  <c r="AI195"/>
  <c r="AI193"/>
  <c r="AI192"/>
  <c r="AI191"/>
  <c r="AI190"/>
  <c r="AL189"/>
  <c r="AK189"/>
  <c r="AI188"/>
  <c r="AI187"/>
  <c r="AI186"/>
  <c r="AI185"/>
  <c r="AL184"/>
  <c r="AK184"/>
  <c r="AI182"/>
  <c r="AI181"/>
  <c r="AI180"/>
  <c r="AI179"/>
  <c r="AL178"/>
  <c r="AK178"/>
  <c r="AI177"/>
  <c r="AI176"/>
  <c r="AI175"/>
  <c r="AI174"/>
  <c r="AL173"/>
  <c r="AK173"/>
  <c r="AI172"/>
  <c r="AI171"/>
  <c r="AI170"/>
  <c r="AI169"/>
  <c r="AL168"/>
  <c r="AK168"/>
  <c r="AI167"/>
  <c r="AI166"/>
  <c r="AI165"/>
  <c r="AI164"/>
  <c r="AL163"/>
  <c r="AK163"/>
  <c r="AI162"/>
  <c r="AI161"/>
  <c r="AI160"/>
  <c r="AI159"/>
  <c r="AL158"/>
  <c r="AK158"/>
  <c r="AI157"/>
  <c r="AI156"/>
  <c r="AI155"/>
  <c r="AI154"/>
  <c r="AL153"/>
  <c r="AK153"/>
  <c r="AI152"/>
  <c r="AI151"/>
  <c r="AI150"/>
  <c r="AI149"/>
  <c r="AL148"/>
  <c r="AK148"/>
  <c r="AI147"/>
  <c r="AI146"/>
  <c r="AI145"/>
  <c r="AI144"/>
  <c r="AL143"/>
  <c r="AK143"/>
  <c r="AI142"/>
  <c r="AI141"/>
  <c r="AI140"/>
  <c r="AI139"/>
  <c r="AL138"/>
  <c r="AK138"/>
  <c r="AI137"/>
  <c r="AI136"/>
  <c r="AI135"/>
  <c r="AI134"/>
  <c r="AL133"/>
  <c r="AK133"/>
  <c r="AI131"/>
  <c r="AI130"/>
  <c r="AI129"/>
  <c r="AI127"/>
  <c r="AI126"/>
  <c r="AI125"/>
  <c r="AI124"/>
  <c r="AL123"/>
  <c r="AK123"/>
  <c r="AI122"/>
  <c r="AI121"/>
  <c r="AI120"/>
  <c r="AI119"/>
  <c r="AI116"/>
  <c r="AI115"/>
  <c r="AI114"/>
  <c r="AI113"/>
  <c r="AL112"/>
  <c r="AK112"/>
  <c r="AI111"/>
  <c r="AI110"/>
  <c r="AI109"/>
  <c r="AI108"/>
  <c r="AL107"/>
  <c r="AK107"/>
  <c r="AI105"/>
  <c r="AI104"/>
  <c r="AI103"/>
  <c r="AI102"/>
  <c r="AL101"/>
  <c r="AK101"/>
  <c r="AI100"/>
  <c r="AI99"/>
  <c r="AI98"/>
  <c r="AI97"/>
  <c r="AI96"/>
  <c r="AI93"/>
  <c r="AI92"/>
  <c r="AI91"/>
  <c r="AI90"/>
  <c r="AI89"/>
  <c r="AI87"/>
  <c r="AI86"/>
  <c r="AI85"/>
  <c r="AI84"/>
  <c r="AL83"/>
  <c r="AK83"/>
  <c r="AI80"/>
  <c r="AI79"/>
  <c r="AI78"/>
  <c r="AI77"/>
  <c r="AI76"/>
  <c r="AI74"/>
  <c r="AI73"/>
  <c r="AI72"/>
  <c r="AI71"/>
  <c r="AL70"/>
  <c r="AK70"/>
  <c r="AI69"/>
  <c r="AI68"/>
  <c r="AI67"/>
  <c r="AI66"/>
  <c r="AL65"/>
  <c r="AK65"/>
  <c r="AI63"/>
  <c r="AI62"/>
  <c r="AI61"/>
  <c r="AI60"/>
  <c r="AL59"/>
  <c r="AK59"/>
  <c r="AI58"/>
  <c r="AI57"/>
  <c r="AI56"/>
  <c r="AI55"/>
  <c r="AL54"/>
  <c r="AK54"/>
  <c r="AI53"/>
  <c r="AI52"/>
  <c r="AI51"/>
  <c r="AI50"/>
  <c r="AL49"/>
  <c r="AK49"/>
  <c r="AI47"/>
  <c r="AI46"/>
  <c r="AI45"/>
  <c r="AI44"/>
  <c r="AL43"/>
  <c r="AK43"/>
  <c r="AI42"/>
  <c r="AI41"/>
  <c r="AI40"/>
  <c r="AI39"/>
  <c r="AI38"/>
  <c r="AI35"/>
  <c r="AI34"/>
  <c r="AI33"/>
  <c r="AI32"/>
  <c r="AI31"/>
  <c r="AI30"/>
  <c r="AI29"/>
  <c r="AI28"/>
  <c r="AI27"/>
  <c r="AI26"/>
  <c r="AI24"/>
  <c r="AI23"/>
  <c r="AI22"/>
  <c r="AI21"/>
  <c r="AI20"/>
  <c r="AI19"/>
  <c r="AI17"/>
  <c r="AI16"/>
  <c r="AI14"/>
  <c r="AI13"/>
  <c r="AI12"/>
  <c r="AI11"/>
  <c r="AL10"/>
  <c r="AK10"/>
  <c r="AL9"/>
  <c r="AK9"/>
  <c r="AI8"/>
  <c r="AI7"/>
  <c r="AI3"/>
  <c r="AE219"/>
  <c r="AE218"/>
  <c r="AE217"/>
  <c r="AE216"/>
  <c r="AE210"/>
  <c r="AE209"/>
  <c r="AE208"/>
  <c r="AE205"/>
  <c r="AE204"/>
  <c r="AE203"/>
  <c r="AE200"/>
  <c r="AE199"/>
  <c r="AE198"/>
  <c r="AE197"/>
  <c r="AE196"/>
  <c r="AE195"/>
  <c r="AE193"/>
  <c r="AE192"/>
  <c r="AE191"/>
  <c r="AE190"/>
  <c r="AH189"/>
  <c r="AG189"/>
  <c r="AE188"/>
  <c r="AE187"/>
  <c r="AE186"/>
  <c r="AE185"/>
  <c r="AH184"/>
  <c r="AG184"/>
  <c r="AE182"/>
  <c r="AE181"/>
  <c r="AE180"/>
  <c r="AE179"/>
  <c r="AH178"/>
  <c r="AG178"/>
  <c r="AE177"/>
  <c r="AE176"/>
  <c r="AE175"/>
  <c r="AE174"/>
  <c r="AH173"/>
  <c r="AG173"/>
  <c r="AE172"/>
  <c r="AE171"/>
  <c r="AE170"/>
  <c r="AE169"/>
  <c r="AH168"/>
  <c r="AG168"/>
  <c r="AE167"/>
  <c r="AE166"/>
  <c r="AE165"/>
  <c r="AE164"/>
  <c r="AH163"/>
  <c r="AG163"/>
  <c r="AE162"/>
  <c r="AE161"/>
  <c r="AE160"/>
  <c r="AE159"/>
  <c r="AH158"/>
  <c r="AG158"/>
  <c r="AE157"/>
  <c r="AE156"/>
  <c r="AE155"/>
  <c r="AE154"/>
  <c r="AH153"/>
  <c r="AG153"/>
  <c r="AE152"/>
  <c r="AE151"/>
  <c r="AE150"/>
  <c r="AE149"/>
  <c r="AH148"/>
  <c r="AG148"/>
  <c r="AE147"/>
  <c r="AE146"/>
  <c r="AE145"/>
  <c r="AE144"/>
  <c r="AH143"/>
  <c r="AG143"/>
  <c r="AE142"/>
  <c r="AE141"/>
  <c r="AE140"/>
  <c r="AE139"/>
  <c r="AH138"/>
  <c r="AG138"/>
  <c r="AE137"/>
  <c r="AE136"/>
  <c r="AE135"/>
  <c r="AE134"/>
  <c r="AH133"/>
  <c r="AG133"/>
  <c r="AE131"/>
  <c r="AE130"/>
  <c r="AE129"/>
  <c r="AE127"/>
  <c r="AE126"/>
  <c r="AE125"/>
  <c r="AE124"/>
  <c r="AH123"/>
  <c r="AG123"/>
  <c r="AE122"/>
  <c r="AE121"/>
  <c r="AE120"/>
  <c r="AE119"/>
  <c r="AE116"/>
  <c r="AE115"/>
  <c r="AE114"/>
  <c r="AE113"/>
  <c r="AH112"/>
  <c r="AG112"/>
  <c r="AE111"/>
  <c r="AE110"/>
  <c r="AE109"/>
  <c r="AE108"/>
  <c r="AH107"/>
  <c r="AG107"/>
  <c r="AE105"/>
  <c r="AE104"/>
  <c r="AE103"/>
  <c r="AE102"/>
  <c r="AH101"/>
  <c r="AG101"/>
  <c r="AE100"/>
  <c r="AE99"/>
  <c r="AE98"/>
  <c r="AE97"/>
  <c r="AE96"/>
  <c r="AE93"/>
  <c r="AE92"/>
  <c r="AE91"/>
  <c r="AE90"/>
  <c r="AE89"/>
  <c r="AE87"/>
  <c r="AE86"/>
  <c r="AE85"/>
  <c r="AE84"/>
  <c r="AH83"/>
  <c r="AG83"/>
  <c r="AE80"/>
  <c r="AE79"/>
  <c r="AE78"/>
  <c r="AE77"/>
  <c r="AE76"/>
  <c r="AE74"/>
  <c r="AE73"/>
  <c r="AE72"/>
  <c r="AE71"/>
  <c r="AH70"/>
  <c r="AG70"/>
  <c r="AE69"/>
  <c r="AE68"/>
  <c r="AE67"/>
  <c r="AE66"/>
  <c r="AH65"/>
  <c r="AG65"/>
  <c r="AE63"/>
  <c r="AE62"/>
  <c r="AE61"/>
  <c r="AE60"/>
  <c r="AH59"/>
  <c r="AG59"/>
  <c r="AE58"/>
  <c r="AE57"/>
  <c r="AE56"/>
  <c r="AE55"/>
  <c r="AH54"/>
  <c r="AG54"/>
  <c r="AE53"/>
  <c r="AE52"/>
  <c r="AE51"/>
  <c r="AE50"/>
  <c r="AH49"/>
  <c r="AG49"/>
  <c r="AE47"/>
  <c r="AE46"/>
  <c r="AE45"/>
  <c r="AE44"/>
  <c r="AH43"/>
  <c r="AG43"/>
  <c r="AE42"/>
  <c r="AE41"/>
  <c r="AE40"/>
  <c r="AE39"/>
  <c r="AE38"/>
  <c r="AE35"/>
  <c r="AE34"/>
  <c r="AE33"/>
  <c r="AE32"/>
  <c r="AE31"/>
  <c r="AE30"/>
  <c r="AE29"/>
  <c r="AE28"/>
  <c r="AE27"/>
  <c r="AE26"/>
  <c r="AE24"/>
  <c r="AE23"/>
  <c r="AE22"/>
  <c r="AE21"/>
  <c r="AE20"/>
  <c r="AE19"/>
  <c r="AE17"/>
  <c r="AE16"/>
  <c r="AE14"/>
  <c r="AE13"/>
  <c r="AE12"/>
  <c r="AE11"/>
  <c r="AH10"/>
  <c r="AG10"/>
  <c r="AH9"/>
  <c r="AG9"/>
  <c r="AE8"/>
  <c r="AE7"/>
  <c r="AE3"/>
  <c r="AA219"/>
  <c r="AA218"/>
  <c r="AA217"/>
  <c r="AA216"/>
  <c r="AA210"/>
  <c r="AA209"/>
  <c r="AA208"/>
  <c r="AA205"/>
  <c r="AA204"/>
  <c r="AA203"/>
  <c r="AA200"/>
  <c r="AA199"/>
  <c r="AA198"/>
  <c r="AA197"/>
  <c r="AA196"/>
  <c r="AA195"/>
  <c r="AA193"/>
  <c r="AA192"/>
  <c r="AA191"/>
  <c r="AA190"/>
  <c r="AD189"/>
  <c r="AC189"/>
  <c r="AA188"/>
  <c r="AA187"/>
  <c r="AA186"/>
  <c r="AA185"/>
  <c r="AD184"/>
  <c r="AC184"/>
  <c r="AA182"/>
  <c r="AA181"/>
  <c r="AA180"/>
  <c r="AA179"/>
  <c r="AD178"/>
  <c r="AC178"/>
  <c r="AA177"/>
  <c r="AA176"/>
  <c r="AA175"/>
  <c r="AA174"/>
  <c r="AD173"/>
  <c r="AC173"/>
  <c r="AA172"/>
  <c r="AA171"/>
  <c r="AA170"/>
  <c r="AA169"/>
  <c r="AD168"/>
  <c r="AC168"/>
  <c r="AA167"/>
  <c r="AA166"/>
  <c r="AA165"/>
  <c r="AA164"/>
  <c r="AD163"/>
  <c r="AC163"/>
  <c r="AA162"/>
  <c r="AA161"/>
  <c r="AA160"/>
  <c r="AA159"/>
  <c r="AD158"/>
  <c r="AC158"/>
  <c r="AA157"/>
  <c r="AA156"/>
  <c r="AA155"/>
  <c r="AA154"/>
  <c r="AD153"/>
  <c r="AC153"/>
  <c r="AA152"/>
  <c r="AA151"/>
  <c r="AA150"/>
  <c r="AA149"/>
  <c r="AD148"/>
  <c r="AC148"/>
  <c r="AA147"/>
  <c r="AA146"/>
  <c r="AA145"/>
  <c r="AA144"/>
  <c r="AD143"/>
  <c r="AC143"/>
  <c r="AA142"/>
  <c r="AA141"/>
  <c r="AA140"/>
  <c r="AA139"/>
  <c r="AD138"/>
  <c r="AC138"/>
  <c r="AA137"/>
  <c r="AA136"/>
  <c r="AA135"/>
  <c r="AA134"/>
  <c r="AD133"/>
  <c r="AC133"/>
  <c r="AA131"/>
  <c r="AA130"/>
  <c r="AA129"/>
  <c r="AA127"/>
  <c r="AA126"/>
  <c r="AA125"/>
  <c r="AA124"/>
  <c r="AD123"/>
  <c r="AC123"/>
  <c r="AA122"/>
  <c r="AA121"/>
  <c r="AA120"/>
  <c r="AA119"/>
  <c r="AA116"/>
  <c r="AA115"/>
  <c r="AA114"/>
  <c r="AA113"/>
  <c r="AD112"/>
  <c r="AC112"/>
  <c r="AA111"/>
  <c r="AA110"/>
  <c r="AA109"/>
  <c r="AA108"/>
  <c r="AD107"/>
  <c r="AC107"/>
  <c r="AA105"/>
  <c r="AA104"/>
  <c r="AA103"/>
  <c r="AA102"/>
  <c r="AD101"/>
  <c r="AC101"/>
  <c r="AA100"/>
  <c r="AA99"/>
  <c r="AA98"/>
  <c r="AA97"/>
  <c r="AA96"/>
  <c r="AA93"/>
  <c r="AA92"/>
  <c r="AA91"/>
  <c r="AA90"/>
  <c r="AA89"/>
  <c r="AA87"/>
  <c r="AA86"/>
  <c r="AA85"/>
  <c r="AA84"/>
  <c r="AD83"/>
  <c r="AC83"/>
  <c r="AA80"/>
  <c r="AA79"/>
  <c r="AA78"/>
  <c r="AA77"/>
  <c r="AA76"/>
  <c r="AA74"/>
  <c r="AA73"/>
  <c r="AA72"/>
  <c r="AA71"/>
  <c r="AD70"/>
  <c r="AC70"/>
  <c r="AA69"/>
  <c r="AA68"/>
  <c r="AA67"/>
  <c r="AA66"/>
  <c r="AD65"/>
  <c r="AC65"/>
  <c r="AA63"/>
  <c r="AA62"/>
  <c r="AA61"/>
  <c r="AA60"/>
  <c r="AD59"/>
  <c r="AC59"/>
  <c r="AA58"/>
  <c r="AA57"/>
  <c r="AA56"/>
  <c r="AA55"/>
  <c r="AD54"/>
  <c r="AC54"/>
  <c r="AA53"/>
  <c r="AA52"/>
  <c r="AA51"/>
  <c r="AA50"/>
  <c r="AD49"/>
  <c r="AC49"/>
  <c r="AA47"/>
  <c r="AA46"/>
  <c r="AA45"/>
  <c r="AA44"/>
  <c r="AD43"/>
  <c r="AC43"/>
  <c r="AA42"/>
  <c r="AA41"/>
  <c r="AA40"/>
  <c r="AA39"/>
  <c r="AA38"/>
  <c r="AA35"/>
  <c r="AA34"/>
  <c r="AA33"/>
  <c r="AA32"/>
  <c r="AA31"/>
  <c r="AA30"/>
  <c r="AA29"/>
  <c r="AA28"/>
  <c r="AA27"/>
  <c r="AA26"/>
  <c r="AA24"/>
  <c r="AA23"/>
  <c r="AA22"/>
  <c r="AA21"/>
  <c r="AA20"/>
  <c r="AA19"/>
  <c r="AA17"/>
  <c r="AA16"/>
  <c r="AA14"/>
  <c r="AA13"/>
  <c r="AA12"/>
  <c r="AA11"/>
  <c r="AD10"/>
  <c r="AC10"/>
  <c r="AD9"/>
  <c r="AC9"/>
  <c r="AA8"/>
  <c r="AA7"/>
  <c r="AA3"/>
  <c r="W219"/>
  <c r="W218"/>
  <c r="W217"/>
  <c r="W216"/>
  <c r="W210"/>
  <c r="W209"/>
  <c r="W208"/>
  <c r="W205"/>
  <c r="W204"/>
  <c r="W203"/>
  <c r="W200"/>
  <c r="W199"/>
  <c r="W198"/>
  <c r="W197"/>
  <c r="W196"/>
  <c r="W195"/>
  <c r="W193"/>
  <c r="W192"/>
  <c r="W191"/>
  <c r="W190"/>
  <c r="Z189"/>
  <c r="Y189"/>
  <c r="W188"/>
  <c r="W187"/>
  <c r="W186"/>
  <c r="W185"/>
  <c r="Z184"/>
  <c r="Y184"/>
  <c r="W182"/>
  <c r="W181"/>
  <c r="W180"/>
  <c r="W179"/>
  <c r="Z178"/>
  <c r="Y178"/>
  <c r="W177"/>
  <c r="W176"/>
  <c r="W175"/>
  <c r="W174"/>
  <c r="Z173"/>
  <c r="Y173"/>
  <c r="W172"/>
  <c r="W171"/>
  <c r="W170"/>
  <c r="W169"/>
  <c r="Z168"/>
  <c r="Y168"/>
  <c r="W167"/>
  <c r="W166"/>
  <c r="W165"/>
  <c r="W164"/>
  <c r="Z163"/>
  <c r="Y163"/>
  <c r="W162"/>
  <c r="W161"/>
  <c r="W160"/>
  <c r="W159"/>
  <c r="Z158"/>
  <c r="Y158"/>
  <c r="W157"/>
  <c r="W156"/>
  <c r="W155"/>
  <c r="W154"/>
  <c r="Z153"/>
  <c r="Y153"/>
  <c r="W152"/>
  <c r="W151"/>
  <c r="W150"/>
  <c r="W149"/>
  <c r="Z148"/>
  <c r="Y148"/>
  <c r="W147"/>
  <c r="W146"/>
  <c r="W145"/>
  <c r="W144"/>
  <c r="Z143"/>
  <c r="Y143"/>
  <c r="W142"/>
  <c r="W141"/>
  <c r="W140"/>
  <c r="W139"/>
  <c r="Z138"/>
  <c r="Y138"/>
  <c r="W137"/>
  <c r="W136"/>
  <c r="W135"/>
  <c r="W134"/>
  <c r="Z133"/>
  <c r="Y133"/>
  <c r="W131"/>
  <c r="W130"/>
  <c r="W129"/>
  <c r="W127"/>
  <c r="W126"/>
  <c r="W125"/>
  <c r="W124"/>
  <c r="Z123"/>
  <c r="Y123"/>
  <c r="W122"/>
  <c r="W121"/>
  <c r="W120"/>
  <c r="W119"/>
  <c r="W116"/>
  <c r="W115"/>
  <c r="W114"/>
  <c r="W113"/>
  <c r="Z112"/>
  <c r="Y112"/>
  <c r="W111"/>
  <c r="W110"/>
  <c r="W109"/>
  <c r="W108"/>
  <c r="Z107"/>
  <c r="Y107"/>
  <c r="W105"/>
  <c r="W104"/>
  <c r="W103"/>
  <c r="W102"/>
  <c r="Z101"/>
  <c r="Y101"/>
  <c r="W100"/>
  <c r="W99"/>
  <c r="W98"/>
  <c r="W97"/>
  <c r="W96"/>
  <c r="W93"/>
  <c r="W92"/>
  <c r="W91"/>
  <c r="W90"/>
  <c r="W89"/>
  <c r="W87"/>
  <c r="W86"/>
  <c r="W85"/>
  <c r="W84"/>
  <c r="Z83"/>
  <c r="Y83"/>
  <c r="W80"/>
  <c r="W79"/>
  <c r="W78"/>
  <c r="W77"/>
  <c r="W76"/>
  <c r="W74"/>
  <c r="W73"/>
  <c r="W72"/>
  <c r="W71"/>
  <c r="Z70"/>
  <c r="Y70"/>
  <c r="W69"/>
  <c r="W68"/>
  <c r="W67"/>
  <c r="W66"/>
  <c r="Z65"/>
  <c r="Y65"/>
  <c r="W63"/>
  <c r="W62"/>
  <c r="W61"/>
  <c r="W60"/>
  <c r="Z59"/>
  <c r="Y59"/>
  <c r="W58"/>
  <c r="W57"/>
  <c r="W56"/>
  <c r="W55"/>
  <c r="Z54"/>
  <c r="Y54"/>
  <c r="W53"/>
  <c r="W52"/>
  <c r="W51"/>
  <c r="W50"/>
  <c r="Z49"/>
  <c r="Y49"/>
  <c r="W47"/>
  <c r="W46"/>
  <c r="W45"/>
  <c r="W44"/>
  <c r="Z43"/>
  <c r="Y43"/>
  <c r="W42"/>
  <c r="W41"/>
  <c r="W40"/>
  <c r="W39"/>
  <c r="W38"/>
  <c r="W35"/>
  <c r="W34"/>
  <c r="W33"/>
  <c r="W32"/>
  <c r="W31"/>
  <c r="W30"/>
  <c r="W29"/>
  <c r="W28"/>
  <c r="W27"/>
  <c r="W26"/>
  <c r="W24"/>
  <c r="W23"/>
  <c r="W22"/>
  <c r="W21"/>
  <c r="W20"/>
  <c r="W19"/>
  <c r="W17"/>
  <c r="W16"/>
  <c r="W14"/>
  <c r="W13"/>
  <c r="W12"/>
  <c r="W11"/>
  <c r="Z10"/>
  <c r="Y10"/>
  <c r="Z9"/>
  <c r="Y9"/>
  <c r="W8"/>
  <c r="W7"/>
  <c r="W3"/>
  <c r="S219"/>
  <c r="S218"/>
  <c r="S217"/>
  <c r="S216"/>
  <c r="S210"/>
  <c r="S209"/>
  <c r="S208"/>
  <c r="S205"/>
  <c r="S204"/>
  <c r="S203"/>
  <c r="S200"/>
  <c r="S199"/>
  <c r="S198"/>
  <c r="S197"/>
  <c r="S196"/>
  <c r="S195"/>
  <c r="S193"/>
  <c r="S192"/>
  <c r="S191"/>
  <c r="S190"/>
  <c r="V189"/>
  <c r="U189"/>
  <c r="S188"/>
  <c r="S187"/>
  <c r="S186"/>
  <c r="S185"/>
  <c r="V184"/>
  <c r="U184"/>
  <c r="S182"/>
  <c r="S181"/>
  <c r="S180"/>
  <c r="S179"/>
  <c r="V178"/>
  <c r="U178"/>
  <c r="S177"/>
  <c r="S176"/>
  <c r="S175"/>
  <c r="S174"/>
  <c r="V173"/>
  <c r="U173"/>
  <c r="S172"/>
  <c r="S171"/>
  <c r="S170"/>
  <c r="S169"/>
  <c r="V168"/>
  <c r="U168"/>
  <c r="S167"/>
  <c r="S166"/>
  <c r="S165"/>
  <c r="S164"/>
  <c r="V163"/>
  <c r="U163"/>
  <c r="S162"/>
  <c r="S161"/>
  <c r="S160"/>
  <c r="S159"/>
  <c r="V158"/>
  <c r="U158"/>
  <c r="S157"/>
  <c r="S156"/>
  <c r="S155"/>
  <c r="S154"/>
  <c r="V153"/>
  <c r="U153"/>
  <c r="S152"/>
  <c r="S151"/>
  <c r="S150"/>
  <c r="S149"/>
  <c r="V148"/>
  <c r="U148"/>
  <c r="S147"/>
  <c r="S146"/>
  <c r="S145"/>
  <c r="S144"/>
  <c r="V143"/>
  <c r="U143"/>
  <c r="S142"/>
  <c r="S141"/>
  <c r="S140"/>
  <c r="S139"/>
  <c r="V138"/>
  <c r="U138"/>
  <c r="S137"/>
  <c r="S136"/>
  <c r="S135"/>
  <c r="S134"/>
  <c r="V133"/>
  <c r="U133"/>
  <c r="S131"/>
  <c r="S130"/>
  <c r="S129"/>
  <c r="S127"/>
  <c r="S126"/>
  <c r="S125"/>
  <c r="S124"/>
  <c r="V123"/>
  <c r="U123"/>
  <c r="S122"/>
  <c r="S121"/>
  <c r="S120"/>
  <c r="S119"/>
  <c r="S116"/>
  <c r="S115"/>
  <c r="S114"/>
  <c r="S113"/>
  <c r="V112"/>
  <c r="U112"/>
  <c r="S111"/>
  <c r="S110"/>
  <c r="S109"/>
  <c r="S108"/>
  <c r="V107"/>
  <c r="U107"/>
  <c r="S105"/>
  <c r="S104"/>
  <c r="S103"/>
  <c r="S102"/>
  <c r="V101"/>
  <c r="U101"/>
  <c r="S100"/>
  <c r="S99"/>
  <c r="S98"/>
  <c r="S97"/>
  <c r="S96"/>
  <c r="S93"/>
  <c r="S92"/>
  <c r="S91"/>
  <c r="S90"/>
  <c r="S89"/>
  <c r="S87"/>
  <c r="S86"/>
  <c r="S85"/>
  <c r="S84"/>
  <c r="V83"/>
  <c r="U83"/>
  <c r="S80"/>
  <c r="S79"/>
  <c r="S78"/>
  <c r="S77"/>
  <c r="S76"/>
  <c r="S74"/>
  <c r="S73"/>
  <c r="S72"/>
  <c r="S71"/>
  <c r="V70"/>
  <c r="U70"/>
  <c r="S69"/>
  <c r="S68"/>
  <c r="S67"/>
  <c r="S66"/>
  <c r="V65"/>
  <c r="U65"/>
  <c r="S63"/>
  <c r="S62"/>
  <c r="S61"/>
  <c r="S60"/>
  <c r="V59"/>
  <c r="U59"/>
  <c r="S58"/>
  <c r="S57"/>
  <c r="S56"/>
  <c r="S55"/>
  <c r="V54"/>
  <c r="U54"/>
  <c r="S53"/>
  <c r="S52"/>
  <c r="S51"/>
  <c r="S50"/>
  <c r="V49"/>
  <c r="U49"/>
  <c r="S47"/>
  <c r="S46"/>
  <c r="S45"/>
  <c r="S44"/>
  <c r="V43"/>
  <c r="U43"/>
  <c r="S42"/>
  <c r="S41"/>
  <c r="S40"/>
  <c r="S39"/>
  <c r="S38"/>
  <c r="S35"/>
  <c r="S34"/>
  <c r="S33"/>
  <c r="S32"/>
  <c r="S31"/>
  <c r="S30"/>
  <c r="S29"/>
  <c r="S28"/>
  <c r="S27"/>
  <c r="S26"/>
  <c r="S24"/>
  <c r="S23"/>
  <c r="S22"/>
  <c r="S21"/>
  <c r="S20"/>
  <c r="S19"/>
  <c r="S17"/>
  <c r="S16"/>
  <c r="S14"/>
  <c r="S13"/>
  <c r="S12"/>
  <c r="S11"/>
  <c r="V10"/>
  <c r="U10"/>
  <c r="V9"/>
  <c r="U9"/>
  <c r="S8"/>
  <c r="S7"/>
  <c r="S3"/>
  <c r="O219"/>
  <c r="O218"/>
  <c r="O217"/>
  <c r="O216"/>
  <c r="O210"/>
  <c r="O209"/>
  <c r="O208"/>
  <c r="O205"/>
  <c r="O204"/>
  <c r="O203"/>
  <c r="O200"/>
  <c r="O199"/>
  <c r="O198"/>
  <c r="O197"/>
  <c r="O196"/>
  <c r="O195"/>
  <c r="O193"/>
  <c r="O192"/>
  <c r="O191"/>
  <c r="O190"/>
  <c r="R189"/>
  <c r="Q189"/>
  <c r="O188"/>
  <c r="O187"/>
  <c r="O186"/>
  <c r="O185"/>
  <c r="R184"/>
  <c r="Q184"/>
  <c r="O182"/>
  <c r="O181"/>
  <c r="O180"/>
  <c r="O179"/>
  <c r="R178"/>
  <c r="Q178"/>
  <c r="O177"/>
  <c r="O176"/>
  <c r="O175"/>
  <c r="O174"/>
  <c r="R173"/>
  <c r="Q173"/>
  <c r="O172"/>
  <c r="O171"/>
  <c r="O170"/>
  <c r="O169"/>
  <c r="R168"/>
  <c r="Q168"/>
  <c r="O167"/>
  <c r="O166"/>
  <c r="O165"/>
  <c r="O164"/>
  <c r="R163"/>
  <c r="Q163"/>
  <c r="O162"/>
  <c r="O161"/>
  <c r="O160"/>
  <c r="O159"/>
  <c r="R158"/>
  <c r="Q158"/>
  <c r="O157"/>
  <c r="O156"/>
  <c r="O155"/>
  <c r="O154"/>
  <c r="R153"/>
  <c r="Q153"/>
  <c r="O152"/>
  <c r="O151"/>
  <c r="O150"/>
  <c r="O149"/>
  <c r="R148"/>
  <c r="Q148"/>
  <c r="O147"/>
  <c r="O146"/>
  <c r="O145"/>
  <c r="O144"/>
  <c r="R143"/>
  <c r="Q143"/>
  <c r="O142"/>
  <c r="O141"/>
  <c r="O140"/>
  <c r="O139"/>
  <c r="R138"/>
  <c r="Q138"/>
  <c r="O137"/>
  <c r="O136"/>
  <c r="O135"/>
  <c r="O134"/>
  <c r="R133"/>
  <c r="Q133"/>
  <c r="O131"/>
  <c r="O130"/>
  <c r="O129"/>
  <c r="O127"/>
  <c r="O126"/>
  <c r="O125"/>
  <c r="O124"/>
  <c r="R123"/>
  <c r="Q123"/>
  <c r="O122"/>
  <c r="O121"/>
  <c r="O120"/>
  <c r="O119"/>
  <c r="O116"/>
  <c r="O115"/>
  <c r="O114"/>
  <c r="O113"/>
  <c r="R112"/>
  <c r="Q112"/>
  <c r="O111"/>
  <c r="O110"/>
  <c r="O109"/>
  <c r="O108"/>
  <c r="R107"/>
  <c r="Q107"/>
  <c r="O105"/>
  <c r="O104"/>
  <c r="O103"/>
  <c r="O102"/>
  <c r="R101"/>
  <c r="Q101"/>
  <c r="O100"/>
  <c r="O99"/>
  <c r="O98"/>
  <c r="O97"/>
  <c r="O96"/>
  <c r="O93"/>
  <c r="O92"/>
  <c r="O91"/>
  <c r="O90"/>
  <c r="O89"/>
  <c r="O87"/>
  <c r="O86"/>
  <c r="O85"/>
  <c r="O84"/>
  <c r="R83"/>
  <c r="Q83"/>
  <c r="O80"/>
  <c r="O79"/>
  <c r="O78"/>
  <c r="O77"/>
  <c r="O76"/>
  <c r="O74"/>
  <c r="O73"/>
  <c r="O72"/>
  <c r="O71"/>
  <c r="R70"/>
  <c r="Q70"/>
  <c r="O69"/>
  <c r="O68"/>
  <c r="O67"/>
  <c r="O66"/>
  <c r="R65"/>
  <c r="Q65"/>
  <c r="O63"/>
  <c r="O62"/>
  <c r="O61"/>
  <c r="O60"/>
  <c r="R59"/>
  <c r="Q59"/>
  <c r="O58"/>
  <c r="O57"/>
  <c r="O56"/>
  <c r="O55"/>
  <c r="R54"/>
  <c r="Q54"/>
  <c r="O53"/>
  <c r="O52"/>
  <c r="O51"/>
  <c r="O50"/>
  <c r="R49"/>
  <c r="Q49"/>
  <c r="O47"/>
  <c r="O46"/>
  <c r="O45"/>
  <c r="O44"/>
  <c r="R43"/>
  <c r="Q43"/>
  <c r="O42"/>
  <c r="O41"/>
  <c r="O40"/>
  <c r="O39"/>
  <c r="O38"/>
  <c r="O35"/>
  <c r="O34"/>
  <c r="O33"/>
  <c r="O32"/>
  <c r="O31"/>
  <c r="O30"/>
  <c r="O29"/>
  <c r="O28"/>
  <c r="O27"/>
  <c r="O26"/>
  <c r="O24"/>
  <c r="O23"/>
  <c r="O22"/>
  <c r="O21"/>
  <c r="O20"/>
  <c r="O19"/>
  <c r="O17"/>
  <c r="O16"/>
  <c r="O14"/>
  <c r="O13"/>
  <c r="O12"/>
  <c r="O11"/>
  <c r="R10"/>
  <c r="Q10"/>
  <c r="R9"/>
  <c r="Q9"/>
  <c r="O8"/>
  <c r="O7"/>
  <c r="O3"/>
  <c r="K219"/>
  <c r="K218"/>
  <c r="K217"/>
  <c r="K216"/>
  <c r="K210"/>
  <c r="K209"/>
  <c r="K208"/>
  <c r="K205"/>
  <c r="K204"/>
  <c r="K203"/>
  <c r="K202" s="1"/>
  <c r="K200"/>
  <c r="K199"/>
  <c r="K198"/>
  <c r="K197"/>
  <c r="K196"/>
  <c r="K195"/>
  <c r="K193"/>
  <c r="K192"/>
  <c r="K191"/>
  <c r="K190"/>
  <c r="N189"/>
  <c r="M189"/>
  <c r="K188"/>
  <c r="K187"/>
  <c r="K186"/>
  <c r="K185"/>
  <c r="N184"/>
  <c r="M184"/>
  <c r="K182"/>
  <c r="K181"/>
  <c r="K180"/>
  <c r="K179"/>
  <c r="K178" s="1"/>
  <c r="N178"/>
  <c r="M178"/>
  <c r="K177"/>
  <c r="K176"/>
  <c r="K175"/>
  <c r="K174"/>
  <c r="N173"/>
  <c r="M173"/>
  <c r="K172"/>
  <c r="K171"/>
  <c r="K170"/>
  <c r="K169"/>
  <c r="N168"/>
  <c r="M168"/>
  <c r="K167"/>
  <c r="K166"/>
  <c r="K165"/>
  <c r="K164"/>
  <c r="N163"/>
  <c r="M163"/>
  <c r="K162"/>
  <c r="K161"/>
  <c r="K160"/>
  <c r="K159"/>
  <c r="K158" s="1"/>
  <c r="N158"/>
  <c r="M158"/>
  <c r="K157"/>
  <c r="K156"/>
  <c r="K155"/>
  <c r="K154"/>
  <c r="N153"/>
  <c r="M153"/>
  <c r="K152"/>
  <c r="K151"/>
  <c r="K150"/>
  <c r="K149"/>
  <c r="N148"/>
  <c r="M148"/>
  <c r="K147"/>
  <c r="K146"/>
  <c r="K145"/>
  <c r="K144"/>
  <c r="N143"/>
  <c r="M143"/>
  <c r="K142"/>
  <c r="K141"/>
  <c r="K140"/>
  <c r="K139"/>
  <c r="K138" s="1"/>
  <c r="N138"/>
  <c r="M138"/>
  <c r="K137"/>
  <c r="K136"/>
  <c r="K135"/>
  <c r="K134"/>
  <c r="N133"/>
  <c r="M133"/>
  <c r="K131"/>
  <c r="K130"/>
  <c r="K129"/>
  <c r="K127"/>
  <c r="K126"/>
  <c r="K125"/>
  <c r="K124"/>
  <c r="N123"/>
  <c r="M123"/>
  <c r="K122"/>
  <c r="K121"/>
  <c r="K120"/>
  <c r="K119"/>
  <c r="K116"/>
  <c r="K115"/>
  <c r="K114"/>
  <c r="K113"/>
  <c r="N112"/>
  <c r="M112"/>
  <c r="K111"/>
  <c r="K110"/>
  <c r="K109"/>
  <c r="K108"/>
  <c r="N107"/>
  <c r="M107"/>
  <c r="K105"/>
  <c r="K104"/>
  <c r="K103"/>
  <c r="K102"/>
  <c r="N101"/>
  <c r="M101"/>
  <c r="K100"/>
  <c r="K99"/>
  <c r="K98"/>
  <c r="K97"/>
  <c r="K96"/>
  <c r="K95" s="1"/>
  <c r="K93"/>
  <c r="K92"/>
  <c r="K91"/>
  <c r="K90"/>
  <c r="K89"/>
  <c r="K87"/>
  <c r="K86"/>
  <c r="K85"/>
  <c r="K84"/>
  <c r="N83"/>
  <c r="M83"/>
  <c r="K80"/>
  <c r="K79"/>
  <c r="K78"/>
  <c r="K77"/>
  <c r="K76"/>
  <c r="K74"/>
  <c r="K73"/>
  <c r="K72"/>
  <c r="K71"/>
  <c r="K70" s="1"/>
  <c r="N70"/>
  <c r="M70"/>
  <c r="K69"/>
  <c r="K68"/>
  <c r="K67"/>
  <c r="K66"/>
  <c r="N65"/>
  <c r="M65"/>
  <c r="K63"/>
  <c r="K62"/>
  <c r="K61"/>
  <c r="K60"/>
  <c r="N59"/>
  <c r="M59"/>
  <c r="K58"/>
  <c r="K57"/>
  <c r="K56"/>
  <c r="K55"/>
  <c r="N54"/>
  <c r="M54"/>
  <c r="K53"/>
  <c r="K52"/>
  <c r="K51"/>
  <c r="K50"/>
  <c r="K49" s="1"/>
  <c r="N49"/>
  <c r="M49"/>
  <c r="K47"/>
  <c r="K46"/>
  <c r="K45"/>
  <c r="K44"/>
  <c r="N43"/>
  <c r="M43"/>
  <c r="K42"/>
  <c r="K41"/>
  <c r="K40"/>
  <c r="K39"/>
  <c r="K38"/>
  <c r="K35"/>
  <c r="K34"/>
  <c r="K33"/>
  <c r="K32"/>
  <c r="K31"/>
  <c r="K30"/>
  <c r="K29"/>
  <c r="K28"/>
  <c r="K27"/>
  <c r="K26"/>
  <c r="K24"/>
  <c r="K23"/>
  <c r="K22"/>
  <c r="K21"/>
  <c r="K20"/>
  <c r="K19"/>
  <c r="K17"/>
  <c r="K16"/>
  <c r="K14"/>
  <c r="K13"/>
  <c r="K12"/>
  <c r="K11"/>
  <c r="N10"/>
  <c r="M10"/>
  <c r="N9"/>
  <c r="M9"/>
  <c r="K8"/>
  <c r="K7"/>
  <c r="K3"/>
  <c r="BO202"/>
  <c r="BO189"/>
  <c r="BO178"/>
  <c r="BO168"/>
  <c r="BO158"/>
  <c r="BO148"/>
  <c r="BO138"/>
  <c r="BO128"/>
  <c r="BO118"/>
  <c r="BO107"/>
  <c r="BO95"/>
  <c r="BO83"/>
  <c r="BO70"/>
  <c r="BO59"/>
  <c r="BO49"/>
  <c r="BO37"/>
  <c r="BO18"/>
  <c r="BO10"/>
  <c r="BK202"/>
  <c r="BK189"/>
  <c r="BK178"/>
  <c r="BK168"/>
  <c r="BK158"/>
  <c r="BK148"/>
  <c r="BK138"/>
  <c r="BK128"/>
  <c r="BK118"/>
  <c r="BK107"/>
  <c r="BK95"/>
  <c r="BK83"/>
  <c r="BK70"/>
  <c r="BK59"/>
  <c r="BK49"/>
  <c r="BK37"/>
  <c r="BK18"/>
  <c r="BK10"/>
  <c r="BG202"/>
  <c r="BG189"/>
  <c r="BG178"/>
  <c r="BG168"/>
  <c r="BG158"/>
  <c r="BG148"/>
  <c r="BG138"/>
  <c r="BG128"/>
  <c r="BG118"/>
  <c r="BG107"/>
  <c r="BG95"/>
  <c r="BG83"/>
  <c r="BG70"/>
  <c r="BG59"/>
  <c r="BG49"/>
  <c r="BG37"/>
  <c r="BG18"/>
  <c r="BG10"/>
  <c r="BC202"/>
  <c r="BC189"/>
  <c r="BC178"/>
  <c r="BC168"/>
  <c r="BC158"/>
  <c r="BC148"/>
  <c r="BC138"/>
  <c r="BC128"/>
  <c r="BC118"/>
  <c r="BC107"/>
  <c r="BC95"/>
  <c r="BC83"/>
  <c r="BC70"/>
  <c r="BC59"/>
  <c r="BC49"/>
  <c r="BC37"/>
  <c r="BC18"/>
  <c r="BC10"/>
  <c r="AY202"/>
  <c r="AY189"/>
  <c r="AY178"/>
  <c r="AY168"/>
  <c r="AY158"/>
  <c r="AY148"/>
  <c r="AY138"/>
  <c r="AY128"/>
  <c r="AY118"/>
  <c r="AY107"/>
  <c r="AY95"/>
  <c r="AY83"/>
  <c r="AY70"/>
  <c r="AY59"/>
  <c r="AY49"/>
  <c r="AY37"/>
  <c r="AY18"/>
  <c r="AY10"/>
  <c r="AU202"/>
  <c r="AU189"/>
  <c r="AU178"/>
  <c r="AU168"/>
  <c r="AU158"/>
  <c r="AU148"/>
  <c r="AU138"/>
  <c r="AU128"/>
  <c r="AU118"/>
  <c r="AU107"/>
  <c r="AU95"/>
  <c r="AU83"/>
  <c r="AU70"/>
  <c r="AU59"/>
  <c r="AU49"/>
  <c r="AU37"/>
  <c r="AU18"/>
  <c r="AU10"/>
  <c r="AQ202"/>
  <c r="AQ189"/>
  <c r="AQ178"/>
  <c r="AQ168"/>
  <c r="AQ158"/>
  <c r="AQ148"/>
  <c r="AQ138"/>
  <c r="AQ128"/>
  <c r="AQ118"/>
  <c r="AQ107"/>
  <c r="AQ95"/>
  <c r="AQ83"/>
  <c r="AQ70"/>
  <c r="AQ59"/>
  <c r="AQ49"/>
  <c r="AQ37"/>
  <c r="AQ18"/>
  <c r="AQ10"/>
  <c r="AM202"/>
  <c r="AM189"/>
  <c r="AM178"/>
  <c r="AM168"/>
  <c r="AM158"/>
  <c r="AM148"/>
  <c r="AM138"/>
  <c r="AM128"/>
  <c r="AM118"/>
  <c r="AM107"/>
  <c r="AM95"/>
  <c r="AM83"/>
  <c r="AM70"/>
  <c r="AM59"/>
  <c r="AM49"/>
  <c r="AM37"/>
  <c r="AM18"/>
  <c r="AM10"/>
  <c r="AI202"/>
  <c r="AI189"/>
  <c r="AI178"/>
  <c r="AI168"/>
  <c r="AI158"/>
  <c r="AI148"/>
  <c r="AI138"/>
  <c r="AI128"/>
  <c r="AI118"/>
  <c r="AI107"/>
  <c r="AI95"/>
  <c r="AI83"/>
  <c r="AI70"/>
  <c r="AI59"/>
  <c r="AI49"/>
  <c r="AI37"/>
  <c r="AI18"/>
  <c r="AI10"/>
  <c r="AE202"/>
  <c r="AE189"/>
  <c r="AE178"/>
  <c r="AE168"/>
  <c r="AE158"/>
  <c r="AE148"/>
  <c r="AE138"/>
  <c r="AE128"/>
  <c r="AE118"/>
  <c r="AE107"/>
  <c r="AE95"/>
  <c r="AE83"/>
  <c r="AE70"/>
  <c r="AE59"/>
  <c r="AE49"/>
  <c r="AE37"/>
  <c r="AE18"/>
  <c r="AE10"/>
  <c r="AA202"/>
  <c r="AA189"/>
  <c r="AA178"/>
  <c r="AA168"/>
  <c r="AA158"/>
  <c r="AA148"/>
  <c r="AA138"/>
  <c r="AA128"/>
  <c r="AA118"/>
  <c r="AA107"/>
  <c r="AA95"/>
  <c r="AA83"/>
  <c r="AA70"/>
  <c r="AA59"/>
  <c r="AA49"/>
  <c r="AA37"/>
  <c r="AA18"/>
  <c r="AA10"/>
  <c r="W202"/>
  <c r="W189"/>
  <c r="W178"/>
  <c r="W168"/>
  <c r="W158"/>
  <c r="W148"/>
  <c r="W138"/>
  <c r="W128"/>
  <c r="W118"/>
  <c r="W107"/>
  <c r="W95"/>
  <c r="W83"/>
  <c r="W70"/>
  <c r="W59"/>
  <c r="W49"/>
  <c r="W37"/>
  <c r="W18"/>
  <c r="W10"/>
  <c r="S202"/>
  <c r="S189"/>
  <c r="S178"/>
  <c r="S168"/>
  <c r="S158"/>
  <c r="S148"/>
  <c r="S138"/>
  <c r="S128"/>
  <c r="S118"/>
  <c r="S107"/>
  <c r="S95"/>
  <c r="S83"/>
  <c r="S70"/>
  <c r="S59"/>
  <c r="S49"/>
  <c r="S37"/>
  <c r="S18"/>
  <c r="S10"/>
  <c r="O202"/>
  <c r="O189"/>
  <c r="O178"/>
  <c r="O168"/>
  <c r="O158"/>
  <c r="O148"/>
  <c r="O138"/>
  <c r="O128"/>
  <c r="O118"/>
  <c r="O107"/>
  <c r="O95"/>
  <c r="O83"/>
  <c r="O70"/>
  <c r="O59"/>
  <c r="O49"/>
  <c r="O37"/>
  <c r="O18"/>
  <c r="O10"/>
  <c r="K189"/>
  <c r="K168"/>
  <c r="K148"/>
  <c r="K118"/>
  <c r="K59"/>
  <c r="K10"/>
  <c r="G219"/>
  <c r="G218"/>
  <c r="G217"/>
  <c r="G216"/>
  <c r="G210"/>
  <c r="G209"/>
  <c r="G208"/>
  <c r="G205"/>
  <c r="G204"/>
  <c r="G203"/>
  <c r="G202" s="1"/>
  <c r="G200"/>
  <c r="G199"/>
  <c r="G198"/>
  <c r="G197"/>
  <c r="G196"/>
  <c r="G195"/>
  <c r="G193"/>
  <c r="G192"/>
  <c r="G191"/>
  <c r="G190"/>
  <c r="J189"/>
  <c r="I189"/>
  <c r="G188"/>
  <c r="G187"/>
  <c r="G186"/>
  <c r="G185"/>
  <c r="J184"/>
  <c r="I184"/>
  <c r="G182"/>
  <c r="G181"/>
  <c r="G180"/>
  <c r="G179"/>
  <c r="G178" s="1"/>
  <c r="J178"/>
  <c r="I178"/>
  <c r="G177"/>
  <c r="G176"/>
  <c r="G175"/>
  <c r="G174"/>
  <c r="J173"/>
  <c r="I173"/>
  <c r="G172"/>
  <c r="G171"/>
  <c r="G170"/>
  <c r="G169"/>
  <c r="J168"/>
  <c r="I168"/>
  <c r="G167"/>
  <c r="G166"/>
  <c r="G165"/>
  <c r="G164"/>
  <c r="J163"/>
  <c r="I163"/>
  <c r="G162"/>
  <c r="G161"/>
  <c r="G160"/>
  <c r="G159"/>
  <c r="G158" s="1"/>
  <c r="J158"/>
  <c r="I158"/>
  <c r="G157"/>
  <c r="G156"/>
  <c r="G155"/>
  <c r="G154"/>
  <c r="J153"/>
  <c r="I153"/>
  <c r="G152"/>
  <c r="G151"/>
  <c r="G150"/>
  <c r="G149"/>
  <c r="J148"/>
  <c r="I148"/>
  <c r="G147"/>
  <c r="G146"/>
  <c r="G145"/>
  <c r="G144"/>
  <c r="J143"/>
  <c r="I143"/>
  <c r="G142"/>
  <c r="G141"/>
  <c r="G140"/>
  <c r="G139"/>
  <c r="G138" s="1"/>
  <c r="J138"/>
  <c r="I138"/>
  <c r="G137"/>
  <c r="G136"/>
  <c r="G135"/>
  <c r="G134"/>
  <c r="J133"/>
  <c r="I133"/>
  <c r="G131"/>
  <c r="G130"/>
  <c r="G129"/>
  <c r="G127"/>
  <c r="G126"/>
  <c r="G125"/>
  <c r="G124"/>
  <c r="J123"/>
  <c r="I123"/>
  <c r="G122"/>
  <c r="G121"/>
  <c r="G120"/>
  <c r="G119"/>
  <c r="G116"/>
  <c r="G115"/>
  <c r="G114"/>
  <c r="G113"/>
  <c r="J112"/>
  <c r="I112"/>
  <c r="G111"/>
  <c r="G110"/>
  <c r="G109"/>
  <c r="G108"/>
  <c r="J107"/>
  <c r="I107"/>
  <c r="G105"/>
  <c r="G104"/>
  <c r="G103"/>
  <c r="G102"/>
  <c r="J101"/>
  <c r="I101"/>
  <c r="G100"/>
  <c r="G99"/>
  <c r="G98"/>
  <c r="G97"/>
  <c r="G96"/>
  <c r="G95" s="1"/>
  <c r="G93"/>
  <c r="G92"/>
  <c r="G91"/>
  <c r="G90"/>
  <c r="G89"/>
  <c r="G87"/>
  <c r="G86"/>
  <c r="G85"/>
  <c r="G84"/>
  <c r="J83"/>
  <c r="I83"/>
  <c r="G80"/>
  <c r="G79"/>
  <c r="G78"/>
  <c r="G77"/>
  <c r="G76"/>
  <c r="G74"/>
  <c r="G73"/>
  <c r="G72"/>
  <c r="G71"/>
  <c r="G70" s="1"/>
  <c r="J70"/>
  <c r="I70"/>
  <c r="G69"/>
  <c r="G68"/>
  <c r="G67"/>
  <c r="G66"/>
  <c r="J65"/>
  <c r="I65"/>
  <c r="G63"/>
  <c r="G62"/>
  <c r="G61"/>
  <c r="G60"/>
  <c r="J59"/>
  <c r="I59"/>
  <c r="G58"/>
  <c r="G57"/>
  <c r="G56"/>
  <c r="G55"/>
  <c r="J54"/>
  <c r="I54"/>
  <c r="G53"/>
  <c r="G52"/>
  <c r="G51"/>
  <c r="G50"/>
  <c r="G49" s="1"/>
  <c r="J49"/>
  <c r="I49"/>
  <c r="G47"/>
  <c r="G46"/>
  <c r="G45"/>
  <c r="G44"/>
  <c r="J43"/>
  <c r="I43"/>
  <c r="G42"/>
  <c r="G41"/>
  <c r="G40"/>
  <c r="G39"/>
  <c r="G38"/>
  <c r="G35"/>
  <c r="G34"/>
  <c r="G33"/>
  <c r="G32"/>
  <c r="G31"/>
  <c r="G30"/>
  <c r="G29"/>
  <c r="G28"/>
  <c r="G27"/>
  <c r="G26"/>
  <c r="G24"/>
  <c r="G23"/>
  <c r="G22"/>
  <c r="G21"/>
  <c r="G20"/>
  <c r="G19"/>
  <c r="G17"/>
  <c r="G16"/>
  <c r="G14"/>
  <c r="G13"/>
  <c r="G12"/>
  <c r="G11"/>
  <c r="J10"/>
  <c r="I10"/>
  <c r="J9"/>
  <c r="I9"/>
  <c r="G8"/>
  <c r="G7"/>
  <c r="G3"/>
  <c r="G189"/>
  <c r="G168"/>
  <c r="G148"/>
  <c r="G118"/>
  <c r="G59"/>
  <c r="G18"/>
  <c r="C219"/>
  <c r="C218"/>
  <c r="C217"/>
  <c r="C216"/>
  <c r="F189"/>
  <c r="E189"/>
  <c r="F184"/>
  <c r="E184"/>
  <c r="F178"/>
  <c r="E178"/>
  <c r="F173"/>
  <c r="E173"/>
  <c r="F168"/>
  <c r="E168"/>
  <c r="F163"/>
  <c r="E163"/>
  <c r="F158"/>
  <c r="E158"/>
  <c r="F153"/>
  <c r="E153"/>
  <c r="F148"/>
  <c r="E148"/>
  <c r="F143"/>
  <c r="E143"/>
  <c r="F138"/>
  <c r="E138"/>
  <c r="F133"/>
  <c r="E133"/>
  <c r="F123"/>
  <c r="E123"/>
  <c r="F112"/>
  <c r="E112"/>
  <c r="F107"/>
  <c r="E107"/>
  <c r="F101"/>
  <c r="E101"/>
  <c r="F83"/>
  <c r="E83"/>
  <c r="F70"/>
  <c r="E70"/>
  <c r="F65"/>
  <c r="E65"/>
  <c r="F59"/>
  <c r="E59"/>
  <c r="F54"/>
  <c r="E54"/>
  <c r="F49"/>
  <c r="E49"/>
  <c r="F43"/>
  <c r="E43"/>
  <c r="F10"/>
  <c r="E10"/>
  <c r="F9"/>
  <c r="E9"/>
  <c r="C210"/>
  <c r="C209"/>
  <c r="C208"/>
  <c r="C205"/>
  <c r="C204"/>
  <c r="C203"/>
  <c r="C200"/>
  <c r="C199"/>
  <c r="C198"/>
  <c r="C197"/>
  <c r="C196"/>
  <c r="C195"/>
  <c r="C193"/>
  <c r="C192"/>
  <c r="C191"/>
  <c r="C190"/>
  <c r="C188"/>
  <c r="C187"/>
  <c r="C186"/>
  <c r="C185"/>
  <c r="C182"/>
  <c r="C181"/>
  <c r="C180"/>
  <c r="C179"/>
  <c r="C177"/>
  <c r="C176"/>
  <c r="C175"/>
  <c r="C174"/>
  <c r="C172"/>
  <c r="C171"/>
  <c r="C170"/>
  <c r="C169"/>
  <c r="C167"/>
  <c r="C166"/>
  <c r="C165"/>
  <c r="C164"/>
  <c r="C162"/>
  <c r="C161"/>
  <c r="C160"/>
  <c r="C159"/>
  <c r="C157"/>
  <c r="C156"/>
  <c r="C155"/>
  <c r="C154"/>
  <c r="C152"/>
  <c r="C151"/>
  <c r="C150"/>
  <c r="C149"/>
  <c r="C146"/>
  <c r="C147"/>
  <c r="C145"/>
  <c r="C144"/>
  <c r="C142"/>
  <c r="C141"/>
  <c r="C140"/>
  <c r="C139"/>
  <c r="C137"/>
  <c r="C136"/>
  <c r="C135"/>
  <c r="C134"/>
  <c r="C131"/>
  <c r="C130"/>
  <c r="C129"/>
  <c r="C127"/>
  <c r="C126"/>
  <c r="C125"/>
  <c r="C124"/>
  <c r="C122"/>
  <c r="C121"/>
  <c r="C120"/>
  <c r="C119"/>
  <c r="C116"/>
  <c r="C115"/>
  <c r="C114"/>
  <c r="C113"/>
  <c r="C111"/>
  <c r="C110"/>
  <c r="C109"/>
  <c r="C108"/>
  <c r="C105"/>
  <c r="C104"/>
  <c r="C103"/>
  <c r="C102"/>
  <c r="C100"/>
  <c r="C99"/>
  <c r="C98"/>
  <c r="C97"/>
  <c r="C96"/>
  <c r="C93"/>
  <c r="C92"/>
  <c r="C91"/>
  <c r="C90"/>
  <c r="C89"/>
  <c r="C87"/>
  <c r="C86"/>
  <c r="C85"/>
  <c r="C84"/>
  <c r="C80"/>
  <c r="C79"/>
  <c r="C78"/>
  <c r="C77"/>
  <c r="C76"/>
  <c r="C74"/>
  <c r="C73"/>
  <c r="C72"/>
  <c r="C71"/>
  <c r="C69"/>
  <c r="C68"/>
  <c r="C67"/>
  <c r="C66"/>
  <c r="C63"/>
  <c r="C62"/>
  <c r="C61"/>
  <c r="C60"/>
  <c r="C58"/>
  <c r="C57"/>
  <c r="C56"/>
  <c r="C55"/>
  <c r="C53"/>
  <c r="C52"/>
  <c r="C51"/>
  <c r="C50"/>
  <c r="C47"/>
  <c r="C46"/>
  <c r="C45"/>
  <c r="C44"/>
  <c r="C42"/>
  <c r="C41"/>
  <c r="C40"/>
  <c r="C39"/>
  <c r="C38"/>
  <c r="C35"/>
  <c r="C34"/>
  <c r="C33"/>
  <c r="C32"/>
  <c r="C31"/>
  <c r="C30"/>
  <c r="C29"/>
  <c r="C28"/>
  <c r="C27"/>
  <c r="C26"/>
  <c r="C24"/>
  <c r="C23"/>
  <c r="C22"/>
  <c r="C21"/>
  <c r="C20"/>
  <c r="C19"/>
  <c r="C17"/>
  <c r="C16"/>
  <c r="C14"/>
  <c r="C13"/>
  <c r="C12"/>
  <c r="C11"/>
  <c r="C8"/>
  <c r="C7"/>
  <c r="C3"/>
  <c r="C59"/>
  <c r="C54"/>
  <c r="C49"/>
  <c r="C207"/>
  <c r="BT210" s="1"/>
  <c r="C202"/>
  <c r="P204" s="1"/>
  <c r="C194"/>
  <c r="BT196" s="1"/>
  <c r="C178"/>
  <c r="P182" s="1"/>
  <c r="C173"/>
  <c r="C168"/>
  <c r="C148"/>
  <c r="C143"/>
  <c r="P147" s="1"/>
  <c r="C95"/>
  <c r="C65"/>
  <c r="P68" s="1"/>
  <c r="C43"/>
  <c r="AF61" i="19"/>
  <c r="AF62" s="1"/>
  <c r="AE61"/>
  <c r="AE62" s="1"/>
  <c r="AD61"/>
  <c r="AD62" s="1"/>
  <c r="AC61"/>
  <c r="AC62" s="1"/>
  <c r="AB61"/>
  <c r="AB62" s="1"/>
  <c r="AA61"/>
  <c r="AA62" s="1"/>
  <c r="Z61"/>
  <c r="Z62" s="1"/>
  <c r="Y61"/>
  <c r="Y62" s="1"/>
  <c r="X61"/>
  <c r="X62" s="1"/>
  <c r="W61"/>
  <c r="W62" s="1"/>
  <c r="V61"/>
  <c r="V62" s="1"/>
  <c r="U61"/>
  <c r="U62" s="1"/>
  <c r="T61"/>
  <c r="T62" s="1"/>
  <c r="S61"/>
  <c r="S62" s="1"/>
  <c r="R61"/>
  <c r="R62" s="1"/>
  <c r="Q61"/>
  <c r="Q62" s="1"/>
  <c r="P61"/>
  <c r="P62" s="1"/>
  <c r="O61"/>
  <c r="O62" s="1"/>
  <c r="N61"/>
  <c r="N62" s="1"/>
  <c r="M61"/>
  <c r="M62" s="1"/>
  <c r="L61"/>
  <c r="L62" s="1"/>
  <c r="K61"/>
  <c r="K62" s="1"/>
  <c r="J61"/>
  <c r="J62" s="1"/>
  <c r="I61"/>
  <c r="I62" s="1"/>
  <c r="H61"/>
  <c r="H62" s="1"/>
  <c r="G61"/>
  <c r="G62" s="1"/>
  <c r="F61"/>
  <c r="F62" s="1"/>
  <c r="E61"/>
  <c r="E62" s="1"/>
  <c r="D61"/>
  <c r="D62" s="1"/>
  <c r="C61"/>
  <c r="AH61" s="1"/>
  <c r="C65" s="1"/>
  <c r="AH55"/>
  <c r="AG55"/>
  <c r="AH53"/>
  <c r="AG53"/>
  <c r="AH51"/>
  <c r="AG51"/>
  <c r="AH50"/>
  <c r="AG50"/>
  <c r="AH49"/>
  <c r="AG49"/>
  <c r="AH47"/>
  <c r="AG47"/>
  <c r="AH46"/>
  <c r="AG46"/>
  <c r="AH45"/>
  <c r="AG45"/>
  <c r="AH44"/>
  <c r="AG44"/>
  <c r="AH43"/>
  <c r="AG43"/>
  <c r="AH42"/>
  <c r="AG42"/>
  <c r="AH41"/>
  <c r="AG41"/>
  <c r="AH40"/>
  <c r="AG40"/>
  <c r="AH39"/>
  <c r="AG39"/>
  <c r="AH38"/>
  <c r="AG38"/>
  <c r="AH36"/>
  <c r="AG36"/>
  <c r="AH35"/>
  <c r="AG35"/>
  <c r="AH34"/>
  <c r="AG34"/>
  <c r="AH32"/>
  <c r="AG32"/>
  <c r="AH31"/>
  <c r="AG31"/>
  <c r="AH29"/>
  <c r="AG29"/>
  <c r="AH28"/>
  <c r="AG28"/>
  <c r="AH26"/>
  <c r="AG26"/>
  <c r="AH25"/>
  <c r="AG25"/>
  <c r="AH22"/>
  <c r="AG22"/>
  <c r="AH21"/>
  <c r="AG21"/>
  <c r="AH20"/>
  <c r="AG20"/>
  <c r="AH18"/>
  <c r="AG18"/>
  <c r="AH17"/>
  <c r="AG17"/>
  <c r="AH16"/>
  <c r="AG16"/>
  <c r="AH14"/>
  <c r="AG14"/>
  <c r="AH13"/>
  <c r="AG13"/>
  <c r="AH7"/>
  <c r="AG7"/>
  <c r="AF61" i="18"/>
  <c r="AF62" s="1"/>
  <c r="AE61"/>
  <c r="AE62" s="1"/>
  <c r="AD61"/>
  <c r="AD62" s="1"/>
  <c r="AC61"/>
  <c r="AC62" s="1"/>
  <c r="AB61"/>
  <c r="AB62" s="1"/>
  <c r="AA61"/>
  <c r="AA62" s="1"/>
  <c r="Z61"/>
  <c r="Z62" s="1"/>
  <c r="Y61"/>
  <c r="Y62" s="1"/>
  <c r="X61"/>
  <c r="X62" s="1"/>
  <c r="W61"/>
  <c r="W62" s="1"/>
  <c r="V61"/>
  <c r="V62" s="1"/>
  <c r="U61"/>
  <c r="U62" s="1"/>
  <c r="T61"/>
  <c r="T62" s="1"/>
  <c r="S61"/>
  <c r="S62" s="1"/>
  <c r="R61"/>
  <c r="R62" s="1"/>
  <c r="Q61"/>
  <c r="Q62" s="1"/>
  <c r="P61"/>
  <c r="P62" s="1"/>
  <c r="O61"/>
  <c r="O62" s="1"/>
  <c r="N61"/>
  <c r="N62" s="1"/>
  <c r="M61"/>
  <c r="M62" s="1"/>
  <c r="L61"/>
  <c r="L62" s="1"/>
  <c r="K61"/>
  <c r="K62" s="1"/>
  <c r="J61"/>
  <c r="J62" s="1"/>
  <c r="I61"/>
  <c r="I62" s="1"/>
  <c r="H61"/>
  <c r="H62" s="1"/>
  <c r="G61"/>
  <c r="G62" s="1"/>
  <c r="F61"/>
  <c r="F62" s="1"/>
  <c r="E61"/>
  <c r="E62" s="1"/>
  <c r="D61"/>
  <c r="D62" s="1"/>
  <c r="C61"/>
  <c r="AH61" s="1"/>
  <c r="C65" s="1"/>
  <c r="AH55"/>
  <c r="AG55"/>
  <c r="AH53"/>
  <c r="AG53"/>
  <c r="AH51"/>
  <c r="AG51"/>
  <c r="AH50"/>
  <c r="AG50"/>
  <c r="AH49"/>
  <c r="AG49"/>
  <c r="AH47"/>
  <c r="AG47"/>
  <c r="AH46"/>
  <c r="AG46"/>
  <c r="AH45"/>
  <c r="AG45"/>
  <c r="AH44"/>
  <c r="AG44"/>
  <c r="AH43"/>
  <c r="AG43"/>
  <c r="AH42"/>
  <c r="AG42"/>
  <c r="AH41"/>
  <c r="AG41"/>
  <c r="AH40"/>
  <c r="AG40"/>
  <c r="AH39"/>
  <c r="AG39"/>
  <c r="AH38"/>
  <c r="AG38"/>
  <c r="AH36"/>
  <c r="AG36"/>
  <c r="AH35"/>
  <c r="AG35"/>
  <c r="AH34"/>
  <c r="AG34"/>
  <c r="AH32"/>
  <c r="AG32"/>
  <c r="AH31"/>
  <c r="AG31"/>
  <c r="AH29"/>
  <c r="AG29"/>
  <c r="AH28"/>
  <c r="AG28"/>
  <c r="AH26"/>
  <c r="AG26"/>
  <c r="AH25"/>
  <c r="AG25"/>
  <c r="AH22"/>
  <c r="AG22"/>
  <c r="AH21"/>
  <c r="AG21"/>
  <c r="AH20"/>
  <c r="AG20"/>
  <c r="AH18"/>
  <c r="AG18"/>
  <c r="AH17"/>
  <c r="AG17"/>
  <c r="AH16"/>
  <c r="AG16"/>
  <c r="AH14"/>
  <c r="AG14"/>
  <c r="AH13"/>
  <c r="AG13"/>
  <c r="AH7"/>
  <c r="AG7"/>
  <c r="AF61" i="17"/>
  <c r="AF62" s="1"/>
  <c r="AE61"/>
  <c r="AE62" s="1"/>
  <c r="AD61"/>
  <c r="AD62" s="1"/>
  <c r="AC61"/>
  <c r="AC62" s="1"/>
  <c r="AB61"/>
  <c r="AB62" s="1"/>
  <c r="AA61"/>
  <c r="AA62" s="1"/>
  <c r="Z61"/>
  <c r="Z62" s="1"/>
  <c r="Y61"/>
  <c r="Y62" s="1"/>
  <c r="X61"/>
  <c r="X62" s="1"/>
  <c r="W61"/>
  <c r="W62" s="1"/>
  <c r="V61"/>
  <c r="V62" s="1"/>
  <c r="U61"/>
  <c r="U62" s="1"/>
  <c r="T61"/>
  <c r="T62" s="1"/>
  <c r="S61"/>
  <c r="S62" s="1"/>
  <c r="R61"/>
  <c r="R62" s="1"/>
  <c r="Q61"/>
  <c r="Q62" s="1"/>
  <c r="P61"/>
  <c r="P62" s="1"/>
  <c r="O61"/>
  <c r="O62" s="1"/>
  <c r="N61"/>
  <c r="N62" s="1"/>
  <c r="M61"/>
  <c r="M62" s="1"/>
  <c r="L61"/>
  <c r="L62" s="1"/>
  <c r="K61"/>
  <c r="K62" s="1"/>
  <c r="J61"/>
  <c r="J62" s="1"/>
  <c r="I61"/>
  <c r="I62" s="1"/>
  <c r="H61"/>
  <c r="H62" s="1"/>
  <c r="G61"/>
  <c r="G62" s="1"/>
  <c r="F61"/>
  <c r="F62" s="1"/>
  <c r="E61"/>
  <c r="E62" s="1"/>
  <c r="D61"/>
  <c r="D62" s="1"/>
  <c r="C61"/>
  <c r="AH61" s="1"/>
  <c r="C65" s="1"/>
  <c r="AH55"/>
  <c r="AG55"/>
  <c r="AH53"/>
  <c r="AG53"/>
  <c r="AH51"/>
  <c r="AG51"/>
  <c r="AH50"/>
  <c r="AG50"/>
  <c r="AH49"/>
  <c r="AG49"/>
  <c r="AH47"/>
  <c r="AG47"/>
  <c r="AH46"/>
  <c r="AG46"/>
  <c r="AH45"/>
  <c r="AG45"/>
  <c r="AH44"/>
  <c r="AG44"/>
  <c r="AH43"/>
  <c r="AG43"/>
  <c r="AH42"/>
  <c r="AG42"/>
  <c r="AH41"/>
  <c r="AG41"/>
  <c r="AH40"/>
  <c r="AG40"/>
  <c r="AH39"/>
  <c r="AG39"/>
  <c r="AH38"/>
  <c r="AG38"/>
  <c r="AH36"/>
  <c r="AG36"/>
  <c r="AH35"/>
  <c r="AG35"/>
  <c r="AH34"/>
  <c r="AG34"/>
  <c r="AH32"/>
  <c r="AG32"/>
  <c r="AH31"/>
  <c r="AG31"/>
  <c r="AH29"/>
  <c r="AG29"/>
  <c r="AH28"/>
  <c r="AG28"/>
  <c r="AH26"/>
  <c r="AG26"/>
  <c r="AH25"/>
  <c r="AG25"/>
  <c r="AH22"/>
  <c r="AG22"/>
  <c r="AH21"/>
  <c r="AG21"/>
  <c r="AH20"/>
  <c r="AG20"/>
  <c r="AH18"/>
  <c r="AG18"/>
  <c r="AH17"/>
  <c r="AG17"/>
  <c r="AH16"/>
  <c r="AG16"/>
  <c r="AH14"/>
  <c r="AG14"/>
  <c r="AH13"/>
  <c r="AG13"/>
  <c r="AH7"/>
  <c r="AG7"/>
  <c r="AF61" i="16"/>
  <c r="AF62" s="1"/>
  <c r="AE61"/>
  <c r="AE62" s="1"/>
  <c r="AD61"/>
  <c r="AD62" s="1"/>
  <c r="AC61"/>
  <c r="AC62" s="1"/>
  <c r="AB61"/>
  <c r="AB62" s="1"/>
  <c r="AA61"/>
  <c r="AA62" s="1"/>
  <c r="Z61"/>
  <c r="Z62" s="1"/>
  <c r="Y61"/>
  <c r="Y62" s="1"/>
  <c r="X61"/>
  <c r="X62" s="1"/>
  <c r="W61"/>
  <c r="W62" s="1"/>
  <c r="V61"/>
  <c r="V62" s="1"/>
  <c r="U61"/>
  <c r="U62" s="1"/>
  <c r="T61"/>
  <c r="T62" s="1"/>
  <c r="S61"/>
  <c r="S62" s="1"/>
  <c r="R61"/>
  <c r="R62" s="1"/>
  <c r="Q61"/>
  <c r="Q62" s="1"/>
  <c r="P61"/>
  <c r="P62" s="1"/>
  <c r="O61"/>
  <c r="O62" s="1"/>
  <c r="N61"/>
  <c r="N62" s="1"/>
  <c r="M61"/>
  <c r="M62" s="1"/>
  <c r="L61"/>
  <c r="L62" s="1"/>
  <c r="K61"/>
  <c r="K62" s="1"/>
  <c r="J61"/>
  <c r="J62" s="1"/>
  <c r="I61"/>
  <c r="I62" s="1"/>
  <c r="H61"/>
  <c r="H62" s="1"/>
  <c r="G61"/>
  <c r="G62" s="1"/>
  <c r="F61"/>
  <c r="F62" s="1"/>
  <c r="E61"/>
  <c r="E62" s="1"/>
  <c r="D61"/>
  <c r="D62" s="1"/>
  <c r="C61"/>
  <c r="AH61" s="1"/>
  <c r="C65" s="1"/>
  <c r="AH55"/>
  <c r="AG55"/>
  <c r="AH53"/>
  <c r="AG53"/>
  <c r="AH51"/>
  <c r="AG51"/>
  <c r="AH50"/>
  <c r="AG50"/>
  <c r="AH49"/>
  <c r="AG49"/>
  <c r="AH47"/>
  <c r="AG47"/>
  <c r="AH46"/>
  <c r="AG46"/>
  <c r="AH45"/>
  <c r="AG45"/>
  <c r="AH44"/>
  <c r="AG44"/>
  <c r="AH43"/>
  <c r="AG43"/>
  <c r="AH42"/>
  <c r="AG42"/>
  <c r="AH41"/>
  <c r="AG41"/>
  <c r="AH40"/>
  <c r="AG40"/>
  <c r="AH39"/>
  <c r="AG39"/>
  <c r="AH38"/>
  <c r="AG38"/>
  <c r="AH36"/>
  <c r="AG36"/>
  <c r="AH35"/>
  <c r="AG35"/>
  <c r="AH34"/>
  <c r="AG34"/>
  <c r="AH32"/>
  <c r="AG32"/>
  <c r="AH31"/>
  <c r="AG31"/>
  <c r="AH29"/>
  <c r="AG29"/>
  <c r="AH28"/>
  <c r="AG28"/>
  <c r="AH26"/>
  <c r="AG26"/>
  <c r="AH25"/>
  <c r="AG25"/>
  <c r="AH22"/>
  <c r="AG22"/>
  <c r="AH21"/>
  <c r="AG21"/>
  <c r="AH20"/>
  <c r="AG20"/>
  <c r="AH18"/>
  <c r="AG18"/>
  <c r="AH17"/>
  <c r="AG17"/>
  <c r="AH16"/>
  <c r="AG16"/>
  <c r="AH14"/>
  <c r="AG14"/>
  <c r="AH13"/>
  <c r="AG13"/>
  <c r="AH7"/>
  <c r="AG7"/>
  <c r="AF61" i="15"/>
  <c r="AF62" s="1"/>
  <c r="AE61"/>
  <c r="AE62" s="1"/>
  <c r="AD61"/>
  <c r="AD62" s="1"/>
  <c r="AC61"/>
  <c r="AC62" s="1"/>
  <c r="AB61"/>
  <c r="AB62" s="1"/>
  <c r="AA61"/>
  <c r="AA62" s="1"/>
  <c r="Z61"/>
  <c r="Z62" s="1"/>
  <c r="Y61"/>
  <c r="Y62" s="1"/>
  <c r="X61"/>
  <c r="X62" s="1"/>
  <c r="W61"/>
  <c r="W62" s="1"/>
  <c r="V61"/>
  <c r="V62" s="1"/>
  <c r="U61"/>
  <c r="U62" s="1"/>
  <c r="T61"/>
  <c r="T62" s="1"/>
  <c r="S61"/>
  <c r="S62" s="1"/>
  <c r="R61"/>
  <c r="R62" s="1"/>
  <c r="Q61"/>
  <c r="Q62" s="1"/>
  <c r="P61"/>
  <c r="P62" s="1"/>
  <c r="O61"/>
  <c r="O62" s="1"/>
  <c r="N61"/>
  <c r="N62" s="1"/>
  <c r="M61"/>
  <c r="M62" s="1"/>
  <c r="L61"/>
  <c r="L62" s="1"/>
  <c r="K61"/>
  <c r="K62" s="1"/>
  <c r="J61"/>
  <c r="J62" s="1"/>
  <c r="I61"/>
  <c r="I62" s="1"/>
  <c r="H61"/>
  <c r="H62" s="1"/>
  <c r="G61"/>
  <c r="G62" s="1"/>
  <c r="F61"/>
  <c r="F62" s="1"/>
  <c r="E61"/>
  <c r="E62" s="1"/>
  <c r="D61"/>
  <c r="D62" s="1"/>
  <c r="C61"/>
  <c r="AH61" s="1"/>
  <c r="C65" s="1"/>
  <c r="AH55"/>
  <c r="AG55"/>
  <c r="AH53"/>
  <c r="AG53"/>
  <c r="AH51"/>
  <c r="AG51"/>
  <c r="AH50"/>
  <c r="AG50"/>
  <c r="AH49"/>
  <c r="AG49"/>
  <c r="AH47"/>
  <c r="AG47"/>
  <c r="AH46"/>
  <c r="AG46"/>
  <c r="AH45"/>
  <c r="AG45"/>
  <c r="AH44"/>
  <c r="AG44"/>
  <c r="AH43"/>
  <c r="AG43"/>
  <c r="AH42"/>
  <c r="AG42"/>
  <c r="AH41"/>
  <c r="AG41"/>
  <c r="AH40"/>
  <c r="AG40"/>
  <c r="AH39"/>
  <c r="AG39"/>
  <c r="AH38"/>
  <c r="AG38"/>
  <c r="AH36"/>
  <c r="AG36"/>
  <c r="AH35"/>
  <c r="AG35"/>
  <c r="AH34"/>
  <c r="AG34"/>
  <c r="AH32"/>
  <c r="AG32"/>
  <c r="AH31"/>
  <c r="AG31"/>
  <c r="AH29"/>
  <c r="AG29"/>
  <c r="AH28"/>
  <c r="AG28"/>
  <c r="AH26"/>
  <c r="AG26"/>
  <c r="AH25"/>
  <c r="AG25"/>
  <c r="AH22"/>
  <c r="AG22"/>
  <c r="AH21"/>
  <c r="AG21"/>
  <c r="AH20"/>
  <c r="AG20"/>
  <c r="AH18"/>
  <c r="AG18"/>
  <c r="AH17"/>
  <c r="AG17"/>
  <c r="AH16"/>
  <c r="AG16"/>
  <c r="AH14"/>
  <c r="AG14"/>
  <c r="AH13"/>
  <c r="AG13"/>
  <c r="AH7"/>
  <c r="AG7"/>
  <c r="AF61" i="14"/>
  <c r="AF62" s="1"/>
  <c r="AE61"/>
  <c r="AE62" s="1"/>
  <c r="AD61"/>
  <c r="AD62" s="1"/>
  <c r="AC61"/>
  <c r="AC62" s="1"/>
  <c r="AB61"/>
  <c r="AB62" s="1"/>
  <c r="AA61"/>
  <c r="AA62" s="1"/>
  <c r="Z61"/>
  <c r="Z62" s="1"/>
  <c r="Y61"/>
  <c r="Y62" s="1"/>
  <c r="X61"/>
  <c r="X62" s="1"/>
  <c r="W61"/>
  <c r="W62" s="1"/>
  <c r="V61"/>
  <c r="V62" s="1"/>
  <c r="U61"/>
  <c r="U62" s="1"/>
  <c r="T61"/>
  <c r="T62" s="1"/>
  <c r="S61"/>
  <c r="S62" s="1"/>
  <c r="R61"/>
  <c r="R62" s="1"/>
  <c r="Q61"/>
  <c r="Q62" s="1"/>
  <c r="P61"/>
  <c r="P62" s="1"/>
  <c r="O61"/>
  <c r="O62" s="1"/>
  <c r="N61"/>
  <c r="N62" s="1"/>
  <c r="M61"/>
  <c r="M62" s="1"/>
  <c r="L61"/>
  <c r="L62" s="1"/>
  <c r="K61"/>
  <c r="K62" s="1"/>
  <c r="J61"/>
  <c r="J62" s="1"/>
  <c r="I61"/>
  <c r="I62" s="1"/>
  <c r="H61"/>
  <c r="H62" s="1"/>
  <c r="G61"/>
  <c r="G62" s="1"/>
  <c r="F61"/>
  <c r="F62" s="1"/>
  <c r="E61"/>
  <c r="E62" s="1"/>
  <c r="D61"/>
  <c r="D62" s="1"/>
  <c r="C61"/>
  <c r="AH61" s="1"/>
  <c r="C65" s="1"/>
  <c r="AH55"/>
  <c r="AG55"/>
  <c r="AH53"/>
  <c r="AG53"/>
  <c r="AH51"/>
  <c r="AG51"/>
  <c r="AH50"/>
  <c r="AG50"/>
  <c r="AH49"/>
  <c r="AG49"/>
  <c r="AH47"/>
  <c r="AG47"/>
  <c r="AH46"/>
  <c r="AG46"/>
  <c r="AH45"/>
  <c r="AG45"/>
  <c r="AH44"/>
  <c r="AG44"/>
  <c r="AH43"/>
  <c r="AG43"/>
  <c r="AH42"/>
  <c r="AG42"/>
  <c r="AH41"/>
  <c r="AG41"/>
  <c r="AH40"/>
  <c r="AG40"/>
  <c r="AH39"/>
  <c r="AG39"/>
  <c r="AH38"/>
  <c r="AG38"/>
  <c r="AH36"/>
  <c r="AG36"/>
  <c r="AH35"/>
  <c r="AG35"/>
  <c r="AH34"/>
  <c r="AG34"/>
  <c r="AH32"/>
  <c r="AG32"/>
  <c r="AH31"/>
  <c r="AG31"/>
  <c r="AH29"/>
  <c r="AG29"/>
  <c r="AH28"/>
  <c r="AG28"/>
  <c r="AH26"/>
  <c r="AG26"/>
  <c r="AH25"/>
  <c r="AG25"/>
  <c r="AH22"/>
  <c r="AG22"/>
  <c r="AH21"/>
  <c r="AG21"/>
  <c r="AH20"/>
  <c r="AG20"/>
  <c r="AH18"/>
  <c r="AG18"/>
  <c r="AH17"/>
  <c r="AG17"/>
  <c r="AH16"/>
  <c r="AG16"/>
  <c r="AH14"/>
  <c r="AG14"/>
  <c r="AH13"/>
  <c r="AG13"/>
  <c r="AH7"/>
  <c r="AG7"/>
  <c r="AF61" i="13"/>
  <c r="AF62" s="1"/>
  <c r="AE61"/>
  <c r="AE62" s="1"/>
  <c r="AD61"/>
  <c r="AD62" s="1"/>
  <c r="AC61"/>
  <c r="AC62" s="1"/>
  <c r="AB61"/>
  <c r="AB62" s="1"/>
  <c r="AA61"/>
  <c r="AA62" s="1"/>
  <c r="Z61"/>
  <c r="Z62" s="1"/>
  <c r="Y61"/>
  <c r="Y62" s="1"/>
  <c r="X61"/>
  <c r="X62" s="1"/>
  <c r="W61"/>
  <c r="W62" s="1"/>
  <c r="V61"/>
  <c r="V62" s="1"/>
  <c r="U61"/>
  <c r="U62" s="1"/>
  <c r="T61"/>
  <c r="T62" s="1"/>
  <c r="S61"/>
  <c r="S62" s="1"/>
  <c r="R61"/>
  <c r="R62" s="1"/>
  <c r="Q61"/>
  <c r="Q62" s="1"/>
  <c r="P61"/>
  <c r="P62" s="1"/>
  <c r="O61"/>
  <c r="O62" s="1"/>
  <c r="N61"/>
  <c r="N62" s="1"/>
  <c r="M61"/>
  <c r="M62" s="1"/>
  <c r="L61"/>
  <c r="L62" s="1"/>
  <c r="K61"/>
  <c r="K62" s="1"/>
  <c r="J61"/>
  <c r="J62" s="1"/>
  <c r="I61"/>
  <c r="I62" s="1"/>
  <c r="H61"/>
  <c r="H62" s="1"/>
  <c r="G61"/>
  <c r="G62" s="1"/>
  <c r="F61"/>
  <c r="F62" s="1"/>
  <c r="E61"/>
  <c r="E62" s="1"/>
  <c r="D61"/>
  <c r="D62" s="1"/>
  <c r="C61"/>
  <c r="AH61" s="1"/>
  <c r="C65" s="1"/>
  <c r="AH55"/>
  <c r="AG55"/>
  <c r="AH53"/>
  <c r="AG53"/>
  <c r="AH51"/>
  <c r="AG51"/>
  <c r="AH50"/>
  <c r="AG50"/>
  <c r="AH49"/>
  <c r="AG49"/>
  <c r="AH47"/>
  <c r="AG47"/>
  <c r="AH46"/>
  <c r="AG46"/>
  <c r="AH45"/>
  <c r="AG45"/>
  <c r="AH44"/>
  <c r="AG44"/>
  <c r="AH43"/>
  <c r="AG43"/>
  <c r="AH42"/>
  <c r="AG42"/>
  <c r="AH41"/>
  <c r="AG41"/>
  <c r="AH40"/>
  <c r="AG40"/>
  <c r="AH39"/>
  <c r="AG39"/>
  <c r="AH38"/>
  <c r="AG38"/>
  <c r="AH36"/>
  <c r="AG36"/>
  <c r="AH35"/>
  <c r="AG35"/>
  <c r="AH34"/>
  <c r="AG34"/>
  <c r="AH32"/>
  <c r="AG32"/>
  <c r="AH31"/>
  <c r="AG31"/>
  <c r="AH29"/>
  <c r="AG29"/>
  <c r="AH28"/>
  <c r="AG28"/>
  <c r="AH26"/>
  <c r="AG26"/>
  <c r="AH25"/>
  <c r="AG25"/>
  <c r="AH22"/>
  <c r="AG22"/>
  <c r="AH21"/>
  <c r="AG21"/>
  <c r="AH20"/>
  <c r="AG20"/>
  <c r="AH18"/>
  <c r="AG18"/>
  <c r="AH17"/>
  <c r="AG17"/>
  <c r="AH16"/>
  <c r="AG16"/>
  <c r="AH14"/>
  <c r="AG14"/>
  <c r="AH13"/>
  <c r="AG13"/>
  <c r="AH7"/>
  <c r="AG7"/>
  <c r="AF61" i="12"/>
  <c r="AF62" s="1"/>
  <c r="AE61"/>
  <c r="AE62" s="1"/>
  <c r="AD61"/>
  <c r="AD62" s="1"/>
  <c r="AC61"/>
  <c r="AC62" s="1"/>
  <c r="AB61"/>
  <c r="AB62" s="1"/>
  <c r="AA61"/>
  <c r="AA62" s="1"/>
  <c r="Z61"/>
  <c r="Z62" s="1"/>
  <c r="Y61"/>
  <c r="Y62" s="1"/>
  <c r="X61"/>
  <c r="X62" s="1"/>
  <c r="W61"/>
  <c r="W62" s="1"/>
  <c r="V61"/>
  <c r="V62" s="1"/>
  <c r="U61"/>
  <c r="U62" s="1"/>
  <c r="T61"/>
  <c r="T62" s="1"/>
  <c r="S61"/>
  <c r="S62" s="1"/>
  <c r="R61"/>
  <c r="R62" s="1"/>
  <c r="Q61"/>
  <c r="Q62" s="1"/>
  <c r="P61"/>
  <c r="P62" s="1"/>
  <c r="O61"/>
  <c r="O62" s="1"/>
  <c r="N61"/>
  <c r="N62" s="1"/>
  <c r="M61"/>
  <c r="M62" s="1"/>
  <c r="L61"/>
  <c r="L62" s="1"/>
  <c r="K61"/>
  <c r="K62" s="1"/>
  <c r="J61"/>
  <c r="J62" s="1"/>
  <c r="I61"/>
  <c r="I62" s="1"/>
  <c r="H61"/>
  <c r="H62" s="1"/>
  <c r="G61"/>
  <c r="G62" s="1"/>
  <c r="F61"/>
  <c r="F62" s="1"/>
  <c r="E61"/>
  <c r="E62" s="1"/>
  <c r="D61"/>
  <c r="D62" s="1"/>
  <c r="C61"/>
  <c r="AH61" s="1"/>
  <c r="C65" s="1"/>
  <c r="AH55"/>
  <c r="AG55"/>
  <c r="AH53"/>
  <c r="AG53"/>
  <c r="AH51"/>
  <c r="AG51"/>
  <c r="AH50"/>
  <c r="AG50"/>
  <c r="AH49"/>
  <c r="AG49"/>
  <c r="AH47"/>
  <c r="AG47"/>
  <c r="AH46"/>
  <c r="AG46"/>
  <c r="AH45"/>
  <c r="AG45"/>
  <c r="AH44"/>
  <c r="AG44"/>
  <c r="AH43"/>
  <c r="AG43"/>
  <c r="AH42"/>
  <c r="AG42"/>
  <c r="AH41"/>
  <c r="AG41"/>
  <c r="AH40"/>
  <c r="AG40"/>
  <c r="AH39"/>
  <c r="AG39"/>
  <c r="AH38"/>
  <c r="AG38"/>
  <c r="AH36"/>
  <c r="AG36"/>
  <c r="AH35"/>
  <c r="AG35"/>
  <c r="AH34"/>
  <c r="AG34"/>
  <c r="AH32"/>
  <c r="AG32"/>
  <c r="AH31"/>
  <c r="AG31"/>
  <c r="AH29"/>
  <c r="AG29"/>
  <c r="AH28"/>
  <c r="AG28"/>
  <c r="AH26"/>
  <c r="AG26"/>
  <c r="AH25"/>
  <c r="AG25"/>
  <c r="AH22"/>
  <c r="AG22"/>
  <c r="AH21"/>
  <c r="AG21"/>
  <c r="AH20"/>
  <c r="AG20"/>
  <c r="AH18"/>
  <c r="AG18"/>
  <c r="AH17"/>
  <c r="AG17"/>
  <c r="AH16"/>
  <c r="AG16"/>
  <c r="AH14"/>
  <c r="AG14"/>
  <c r="AH13"/>
  <c r="AG13"/>
  <c r="AH7"/>
  <c r="AG7"/>
  <c r="AF61" i="11"/>
  <c r="AF62" s="1"/>
  <c r="AE61"/>
  <c r="AE62" s="1"/>
  <c r="AD61"/>
  <c r="AD62" s="1"/>
  <c r="AC61"/>
  <c r="AC62" s="1"/>
  <c r="AB61"/>
  <c r="AB62" s="1"/>
  <c r="AA61"/>
  <c r="AA62" s="1"/>
  <c r="Z61"/>
  <c r="Z62" s="1"/>
  <c r="Y61"/>
  <c r="Y62" s="1"/>
  <c r="X61"/>
  <c r="X62" s="1"/>
  <c r="W61"/>
  <c r="W62" s="1"/>
  <c r="V61"/>
  <c r="V62" s="1"/>
  <c r="U61"/>
  <c r="U62" s="1"/>
  <c r="T61"/>
  <c r="T62" s="1"/>
  <c r="S61"/>
  <c r="S62" s="1"/>
  <c r="R61"/>
  <c r="R62" s="1"/>
  <c r="Q61"/>
  <c r="Q62" s="1"/>
  <c r="P61"/>
  <c r="P62" s="1"/>
  <c r="O61"/>
  <c r="O62" s="1"/>
  <c r="N61"/>
  <c r="N62" s="1"/>
  <c r="M61"/>
  <c r="M62" s="1"/>
  <c r="L61"/>
  <c r="L62" s="1"/>
  <c r="K61"/>
  <c r="K62" s="1"/>
  <c r="J61"/>
  <c r="J62" s="1"/>
  <c r="I61"/>
  <c r="I62" s="1"/>
  <c r="H61"/>
  <c r="H62" s="1"/>
  <c r="G61"/>
  <c r="G62" s="1"/>
  <c r="F61"/>
  <c r="F62" s="1"/>
  <c r="E61"/>
  <c r="E62" s="1"/>
  <c r="D61"/>
  <c r="D62" s="1"/>
  <c r="C61"/>
  <c r="AH61" s="1"/>
  <c r="C65" s="1"/>
  <c r="AH55"/>
  <c r="AG55"/>
  <c r="AH53"/>
  <c r="AG53"/>
  <c r="AH51"/>
  <c r="AG51"/>
  <c r="AH50"/>
  <c r="AG50"/>
  <c r="AH49"/>
  <c r="AG49"/>
  <c r="AH47"/>
  <c r="AG47"/>
  <c r="AH46"/>
  <c r="AG46"/>
  <c r="AH45"/>
  <c r="AG45"/>
  <c r="AH44"/>
  <c r="AG44"/>
  <c r="AH43"/>
  <c r="AG43"/>
  <c r="AH42"/>
  <c r="AG42"/>
  <c r="AH41"/>
  <c r="AG41"/>
  <c r="AH40"/>
  <c r="AG40"/>
  <c r="AH39"/>
  <c r="AG39"/>
  <c r="AH38"/>
  <c r="AG38"/>
  <c r="AH36"/>
  <c r="AG36"/>
  <c r="AH35"/>
  <c r="AG35"/>
  <c r="AH34"/>
  <c r="AG34"/>
  <c r="AH32"/>
  <c r="AG32"/>
  <c r="AH31"/>
  <c r="AG31"/>
  <c r="AH29"/>
  <c r="AG29"/>
  <c r="AH28"/>
  <c r="AG28"/>
  <c r="AH26"/>
  <c r="AG26"/>
  <c r="AH25"/>
  <c r="AG25"/>
  <c r="AH22"/>
  <c r="AG22"/>
  <c r="AH21"/>
  <c r="AG21"/>
  <c r="AH20"/>
  <c r="AG20"/>
  <c r="AH18"/>
  <c r="AG18"/>
  <c r="AH17"/>
  <c r="AG17"/>
  <c r="AH16"/>
  <c r="AG16"/>
  <c r="AH14"/>
  <c r="AG14"/>
  <c r="AH13"/>
  <c r="AG13"/>
  <c r="AH7"/>
  <c r="AG7"/>
  <c r="AF61" i="10"/>
  <c r="AF62" s="1"/>
  <c r="AE61"/>
  <c r="AE62" s="1"/>
  <c r="AD61"/>
  <c r="AD62" s="1"/>
  <c r="AC61"/>
  <c r="AC62" s="1"/>
  <c r="AB61"/>
  <c r="AB62" s="1"/>
  <c r="AA61"/>
  <c r="AA62" s="1"/>
  <c r="Z61"/>
  <c r="Z62" s="1"/>
  <c r="Y61"/>
  <c r="Y62" s="1"/>
  <c r="X61"/>
  <c r="X62" s="1"/>
  <c r="W61"/>
  <c r="W62" s="1"/>
  <c r="V61"/>
  <c r="V62" s="1"/>
  <c r="U61"/>
  <c r="U62" s="1"/>
  <c r="T61"/>
  <c r="T62" s="1"/>
  <c r="S61"/>
  <c r="S62" s="1"/>
  <c r="R61"/>
  <c r="R62" s="1"/>
  <c r="Q61"/>
  <c r="Q62" s="1"/>
  <c r="P61"/>
  <c r="P62" s="1"/>
  <c r="O61"/>
  <c r="O62" s="1"/>
  <c r="N61"/>
  <c r="N62" s="1"/>
  <c r="M61"/>
  <c r="M62" s="1"/>
  <c r="L61"/>
  <c r="L62" s="1"/>
  <c r="K61"/>
  <c r="K62" s="1"/>
  <c r="J61"/>
  <c r="J62" s="1"/>
  <c r="I61"/>
  <c r="I62" s="1"/>
  <c r="H61"/>
  <c r="H62" s="1"/>
  <c r="G61"/>
  <c r="G62" s="1"/>
  <c r="F61"/>
  <c r="F62" s="1"/>
  <c r="E61"/>
  <c r="E62" s="1"/>
  <c r="D61"/>
  <c r="D62" s="1"/>
  <c r="C61"/>
  <c r="AH61" s="1"/>
  <c r="C65" s="1"/>
  <c r="AH55"/>
  <c r="AG55"/>
  <c r="AH53"/>
  <c r="AG53"/>
  <c r="AH51"/>
  <c r="AG51"/>
  <c r="AH50"/>
  <c r="AG50"/>
  <c r="AH49"/>
  <c r="AG49"/>
  <c r="AH47"/>
  <c r="AG47"/>
  <c r="AH46"/>
  <c r="AG46"/>
  <c r="AH45"/>
  <c r="AG45"/>
  <c r="AH44"/>
  <c r="AG44"/>
  <c r="AH43"/>
  <c r="AG43"/>
  <c r="AH42"/>
  <c r="AG42"/>
  <c r="AH41"/>
  <c r="AG41"/>
  <c r="AH40"/>
  <c r="AG40"/>
  <c r="AH39"/>
  <c r="AG39"/>
  <c r="AH38"/>
  <c r="AG38"/>
  <c r="AH36"/>
  <c r="AG36"/>
  <c r="AH35"/>
  <c r="AG35"/>
  <c r="AH34"/>
  <c r="AG34"/>
  <c r="AH32"/>
  <c r="AG32"/>
  <c r="AH31"/>
  <c r="AG31"/>
  <c r="AH29"/>
  <c r="AG29"/>
  <c r="AH28"/>
  <c r="AG28"/>
  <c r="AH26"/>
  <c r="AG26"/>
  <c r="AH25"/>
  <c r="AG25"/>
  <c r="AH22"/>
  <c r="AG22"/>
  <c r="AH21"/>
  <c r="AG21"/>
  <c r="AH20"/>
  <c r="AG20"/>
  <c r="AH18"/>
  <c r="AG18"/>
  <c r="AH17"/>
  <c r="AG17"/>
  <c r="AH16"/>
  <c r="AG16"/>
  <c r="AH14"/>
  <c r="AG14"/>
  <c r="AH13"/>
  <c r="AG13"/>
  <c r="AH7"/>
  <c r="AG7"/>
  <c r="AF61" i="9"/>
  <c r="AF62" s="1"/>
  <c r="AE61"/>
  <c r="AE62" s="1"/>
  <c r="AD61"/>
  <c r="AD62" s="1"/>
  <c r="AC61"/>
  <c r="AC62" s="1"/>
  <c r="AB61"/>
  <c r="AB62" s="1"/>
  <c r="AA61"/>
  <c r="AA62" s="1"/>
  <c r="Z61"/>
  <c r="Z62" s="1"/>
  <c r="Y61"/>
  <c r="Y62" s="1"/>
  <c r="X61"/>
  <c r="X62" s="1"/>
  <c r="W61"/>
  <c r="W62" s="1"/>
  <c r="V61"/>
  <c r="V62" s="1"/>
  <c r="U61"/>
  <c r="U62" s="1"/>
  <c r="T61"/>
  <c r="T62" s="1"/>
  <c r="S61"/>
  <c r="S62" s="1"/>
  <c r="R61"/>
  <c r="R62" s="1"/>
  <c r="Q61"/>
  <c r="Q62" s="1"/>
  <c r="P61"/>
  <c r="P62" s="1"/>
  <c r="O61"/>
  <c r="O62" s="1"/>
  <c r="N61"/>
  <c r="N62" s="1"/>
  <c r="M61"/>
  <c r="M62" s="1"/>
  <c r="L61"/>
  <c r="L62" s="1"/>
  <c r="K61"/>
  <c r="K62" s="1"/>
  <c r="J61"/>
  <c r="J62" s="1"/>
  <c r="I61"/>
  <c r="I62" s="1"/>
  <c r="H61"/>
  <c r="H62" s="1"/>
  <c r="G61"/>
  <c r="G62" s="1"/>
  <c r="F61"/>
  <c r="F62" s="1"/>
  <c r="E61"/>
  <c r="E62" s="1"/>
  <c r="D61"/>
  <c r="D62" s="1"/>
  <c r="C61"/>
  <c r="AH61" s="1"/>
  <c r="C65" s="1"/>
  <c r="AH55"/>
  <c r="AG55"/>
  <c r="AH53"/>
  <c r="AG53"/>
  <c r="AH51"/>
  <c r="AG51"/>
  <c r="AH50"/>
  <c r="AG50"/>
  <c r="AH49"/>
  <c r="AG49"/>
  <c r="AH47"/>
  <c r="AG47"/>
  <c r="AH46"/>
  <c r="AG46"/>
  <c r="AH45"/>
  <c r="AG45"/>
  <c r="AH44"/>
  <c r="AG44"/>
  <c r="AH43"/>
  <c r="AG43"/>
  <c r="AH42"/>
  <c r="AG42"/>
  <c r="AH41"/>
  <c r="AG41"/>
  <c r="AH40"/>
  <c r="AG40"/>
  <c r="AH39"/>
  <c r="AG39"/>
  <c r="AH38"/>
  <c r="AG38"/>
  <c r="AH36"/>
  <c r="AG36"/>
  <c r="AH35"/>
  <c r="AG35"/>
  <c r="AH34"/>
  <c r="AG34"/>
  <c r="AH32"/>
  <c r="AG32"/>
  <c r="AH31"/>
  <c r="AG31"/>
  <c r="AH29"/>
  <c r="AG29"/>
  <c r="AH28"/>
  <c r="AG28"/>
  <c r="AH26"/>
  <c r="AG26"/>
  <c r="AH25"/>
  <c r="AG25"/>
  <c r="AH22"/>
  <c r="AG22"/>
  <c r="AH21"/>
  <c r="AG21"/>
  <c r="AH20"/>
  <c r="AG20"/>
  <c r="AH18"/>
  <c r="AG18"/>
  <c r="AH17"/>
  <c r="AG17"/>
  <c r="AH16"/>
  <c r="AG16"/>
  <c r="AH14"/>
  <c r="AG14"/>
  <c r="AH13"/>
  <c r="AG13"/>
  <c r="AH7"/>
  <c r="AG7"/>
  <c r="AF61" i="8"/>
  <c r="AF62" s="1"/>
  <c r="AE61"/>
  <c r="AE62" s="1"/>
  <c r="AD61"/>
  <c r="AD62" s="1"/>
  <c r="AC61"/>
  <c r="AC62" s="1"/>
  <c r="AB61"/>
  <c r="AB62" s="1"/>
  <c r="AA61"/>
  <c r="AA62" s="1"/>
  <c r="Z61"/>
  <c r="Z62" s="1"/>
  <c r="Y61"/>
  <c r="Y62" s="1"/>
  <c r="X61"/>
  <c r="X62" s="1"/>
  <c r="W61"/>
  <c r="W62" s="1"/>
  <c r="V61"/>
  <c r="V62" s="1"/>
  <c r="U61"/>
  <c r="U62" s="1"/>
  <c r="T61"/>
  <c r="T62" s="1"/>
  <c r="S61"/>
  <c r="S62" s="1"/>
  <c r="R61"/>
  <c r="R62" s="1"/>
  <c r="Q61"/>
  <c r="Q62" s="1"/>
  <c r="P61"/>
  <c r="P62" s="1"/>
  <c r="O61"/>
  <c r="O62" s="1"/>
  <c r="N61"/>
  <c r="N62" s="1"/>
  <c r="M61"/>
  <c r="M62" s="1"/>
  <c r="L61"/>
  <c r="L62" s="1"/>
  <c r="K61"/>
  <c r="K62" s="1"/>
  <c r="J61"/>
  <c r="J62" s="1"/>
  <c r="I61"/>
  <c r="I62" s="1"/>
  <c r="H61"/>
  <c r="H62" s="1"/>
  <c r="G61"/>
  <c r="G62" s="1"/>
  <c r="F61"/>
  <c r="F62" s="1"/>
  <c r="E61"/>
  <c r="E62" s="1"/>
  <c r="D61"/>
  <c r="D62" s="1"/>
  <c r="C61"/>
  <c r="AH61" s="1"/>
  <c r="C65" s="1"/>
  <c r="AH55"/>
  <c r="AG55"/>
  <c r="AH53"/>
  <c r="AG53"/>
  <c r="AH51"/>
  <c r="AG51"/>
  <c r="AH50"/>
  <c r="AG50"/>
  <c r="AH49"/>
  <c r="AG49"/>
  <c r="AH47"/>
  <c r="AG47"/>
  <c r="AH46"/>
  <c r="AG46"/>
  <c r="AH45"/>
  <c r="AG45"/>
  <c r="AH44"/>
  <c r="AG44"/>
  <c r="AH43"/>
  <c r="AG43"/>
  <c r="AH42"/>
  <c r="AG42"/>
  <c r="AH41"/>
  <c r="AG41"/>
  <c r="AH40"/>
  <c r="AG40"/>
  <c r="AH39"/>
  <c r="AG39"/>
  <c r="AH38"/>
  <c r="AG38"/>
  <c r="AH36"/>
  <c r="AG36"/>
  <c r="AH35"/>
  <c r="AG35"/>
  <c r="AH34"/>
  <c r="AG34"/>
  <c r="AH32"/>
  <c r="AG32"/>
  <c r="AH31"/>
  <c r="AG31"/>
  <c r="AH29"/>
  <c r="AG29"/>
  <c r="AH28"/>
  <c r="AG28"/>
  <c r="AH26"/>
  <c r="AG26"/>
  <c r="AH25"/>
  <c r="AG25"/>
  <c r="AH22"/>
  <c r="AG22"/>
  <c r="AH21"/>
  <c r="AG21"/>
  <c r="AH20"/>
  <c r="AG20"/>
  <c r="AH18"/>
  <c r="AG18"/>
  <c r="AH17"/>
  <c r="AG17"/>
  <c r="AH16"/>
  <c r="AG16"/>
  <c r="AH14"/>
  <c r="AG14"/>
  <c r="AH13"/>
  <c r="AG13"/>
  <c r="AH7"/>
  <c r="AG7"/>
  <c r="AF61" i="7"/>
  <c r="AF62" s="1"/>
  <c r="AE61"/>
  <c r="AE62" s="1"/>
  <c r="AD61"/>
  <c r="AD62" s="1"/>
  <c r="AC61"/>
  <c r="AC62" s="1"/>
  <c r="AB61"/>
  <c r="AB62" s="1"/>
  <c r="AA61"/>
  <c r="AA62" s="1"/>
  <c r="Z61"/>
  <c r="Z62" s="1"/>
  <c r="Y61"/>
  <c r="Y62" s="1"/>
  <c r="X61"/>
  <c r="X62" s="1"/>
  <c r="W61"/>
  <c r="W62" s="1"/>
  <c r="V61"/>
  <c r="V62" s="1"/>
  <c r="U61"/>
  <c r="U62" s="1"/>
  <c r="T61"/>
  <c r="T62" s="1"/>
  <c r="S61"/>
  <c r="S62" s="1"/>
  <c r="R61"/>
  <c r="R62" s="1"/>
  <c r="Q61"/>
  <c r="Q62" s="1"/>
  <c r="P61"/>
  <c r="P62" s="1"/>
  <c r="O61"/>
  <c r="O62" s="1"/>
  <c r="N61"/>
  <c r="N62" s="1"/>
  <c r="M61"/>
  <c r="M62" s="1"/>
  <c r="L61"/>
  <c r="L62" s="1"/>
  <c r="K61"/>
  <c r="K62" s="1"/>
  <c r="J61"/>
  <c r="J62" s="1"/>
  <c r="I61"/>
  <c r="I62" s="1"/>
  <c r="H61"/>
  <c r="H62" s="1"/>
  <c r="G61"/>
  <c r="G62" s="1"/>
  <c r="F61"/>
  <c r="F62" s="1"/>
  <c r="E61"/>
  <c r="E62" s="1"/>
  <c r="D61"/>
  <c r="D62" s="1"/>
  <c r="C61"/>
  <c r="AH61" s="1"/>
  <c r="C65" s="1"/>
  <c r="AH55"/>
  <c r="AG55"/>
  <c r="AH53"/>
  <c r="AG53"/>
  <c r="AH51"/>
  <c r="AG51"/>
  <c r="AH50"/>
  <c r="AG50"/>
  <c r="AH49"/>
  <c r="AG49"/>
  <c r="AH47"/>
  <c r="AG47"/>
  <c r="AH46"/>
  <c r="AG46"/>
  <c r="AH45"/>
  <c r="AG45"/>
  <c r="AH44"/>
  <c r="AG44"/>
  <c r="AH43"/>
  <c r="AG43"/>
  <c r="AH42"/>
  <c r="AG42"/>
  <c r="AH41"/>
  <c r="AG41"/>
  <c r="AH40"/>
  <c r="AG40"/>
  <c r="AH39"/>
  <c r="AG39"/>
  <c r="AH38"/>
  <c r="AG38"/>
  <c r="AH36"/>
  <c r="AG36"/>
  <c r="AH35"/>
  <c r="AG35"/>
  <c r="AH34"/>
  <c r="AG34"/>
  <c r="AH32"/>
  <c r="AG32"/>
  <c r="AH31"/>
  <c r="AG31"/>
  <c r="AH29"/>
  <c r="AG29"/>
  <c r="AH28"/>
  <c r="AG28"/>
  <c r="AH26"/>
  <c r="AG26"/>
  <c r="AH25"/>
  <c r="AG25"/>
  <c r="AH22"/>
  <c r="AG22"/>
  <c r="AH21"/>
  <c r="AG21"/>
  <c r="AH20"/>
  <c r="AG20"/>
  <c r="AH18"/>
  <c r="AG18"/>
  <c r="AH17"/>
  <c r="AG17"/>
  <c r="AH16"/>
  <c r="AG16"/>
  <c r="AH14"/>
  <c r="AG14"/>
  <c r="AH13"/>
  <c r="AG13"/>
  <c r="AH7"/>
  <c r="AG7"/>
  <c r="AF61" i="6"/>
  <c r="AF62" s="1"/>
  <c r="AE61"/>
  <c r="AE62" s="1"/>
  <c r="AD61"/>
  <c r="AD62" s="1"/>
  <c r="AC61"/>
  <c r="AC62" s="1"/>
  <c r="AB61"/>
  <c r="AB62" s="1"/>
  <c r="AA61"/>
  <c r="AA62" s="1"/>
  <c r="Z61"/>
  <c r="Z62" s="1"/>
  <c r="Y61"/>
  <c r="Y62" s="1"/>
  <c r="X61"/>
  <c r="X62" s="1"/>
  <c r="W61"/>
  <c r="W62" s="1"/>
  <c r="V61"/>
  <c r="V62" s="1"/>
  <c r="U61"/>
  <c r="U62" s="1"/>
  <c r="T61"/>
  <c r="T62" s="1"/>
  <c r="S61"/>
  <c r="S62" s="1"/>
  <c r="R61"/>
  <c r="R62" s="1"/>
  <c r="Q61"/>
  <c r="Q62" s="1"/>
  <c r="P61"/>
  <c r="P62" s="1"/>
  <c r="O61"/>
  <c r="O62" s="1"/>
  <c r="N61"/>
  <c r="N62" s="1"/>
  <c r="M61"/>
  <c r="M62" s="1"/>
  <c r="L61"/>
  <c r="L62" s="1"/>
  <c r="K61"/>
  <c r="K62" s="1"/>
  <c r="J61"/>
  <c r="J62" s="1"/>
  <c r="I61"/>
  <c r="I62" s="1"/>
  <c r="H61"/>
  <c r="H62" s="1"/>
  <c r="G61"/>
  <c r="G62" s="1"/>
  <c r="F61"/>
  <c r="F62" s="1"/>
  <c r="E61"/>
  <c r="E62" s="1"/>
  <c r="D61"/>
  <c r="D62" s="1"/>
  <c r="C61"/>
  <c r="C62" s="1"/>
  <c r="AG62" s="1"/>
  <c r="AH62" s="1"/>
  <c r="C63" s="1"/>
  <c r="AH55"/>
  <c r="AG55"/>
  <c r="AH53"/>
  <c r="AG53"/>
  <c r="AH51"/>
  <c r="AG51"/>
  <c r="AH50"/>
  <c r="AG50"/>
  <c r="AH49"/>
  <c r="AG49"/>
  <c r="AH47"/>
  <c r="AG47"/>
  <c r="AH46"/>
  <c r="AG46"/>
  <c r="AH45"/>
  <c r="AG45"/>
  <c r="AH44"/>
  <c r="AG44"/>
  <c r="AH43"/>
  <c r="AG43"/>
  <c r="AH42"/>
  <c r="AG42"/>
  <c r="AH41"/>
  <c r="AG41"/>
  <c r="AH40"/>
  <c r="AG40"/>
  <c r="AH39"/>
  <c r="AG39"/>
  <c r="AH38"/>
  <c r="AG38"/>
  <c r="AH36"/>
  <c r="AG36"/>
  <c r="AH35"/>
  <c r="AG35"/>
  <c r="AH34"/>
  <c r="AG34"/>
  <c r="AH32"/>
  <c r="AG32"/>
  <c r="AH31"/>
  <c r="AG31"/>
  <c r="AH29"/>
  <c r="AG29"/>
  <c r="AH28"/>
  <c r="AG28"/>
  <c r="AH26"/>
  <c r="AG26"/>
  <c r="AH25"/>
  <c r="AG25"/>
  <c r="AH22"/>
  <c r="AG22"/>
  <c r="AH21"/>
  <c r="AG21"/>
  <c r="AH20"/>
  <c r="AG20"/>
  <c r="AH18"/>
  <c r="AG18"/>
  <c r="AH17"/>
  <c r="AG17"/>
  <c r="AH16"/>
  <c r="AG16"/>
  <c r="AH14"/>
  <c r="AG14"/>
  <c r="AH13"/>
  <c r="AG13"/>
  <c r="AH7"/>
  <c r="AG7"/>
  <c r="AF61" i="5"/>
  <c r="AF62" s="1"/>
  <c r="AE61"/>
  <c r="AE62" s="1"/>
  <c r="AD61"/>
  <c r="AD62" s="1"/>
  <c r="AC61"/>
  <c r="AC62" s="1"/>
  <c r="AB61"/>
  <c r="AB62" s="1"/>
  <c r="AA61"/>
  <c r="AA62" s="1"/>
  <c r="Z61"/>
  <c r="Z62" s="1"/>
  <c r="Y61"/>
  <c r="Y62" s="1"/>
  <c r="X61"/>
  <c r="X62" s="1"/>
  <c r="W61"/>
  <c r="W62" s="1"/>
  <c r="V61"/>
  <c r="V62" s="1"/>
  <c r="U61"/>
  <c r="U62" s="1"/>
  <c r="T61"/>
  <c r="T62" s="1"/>
  <c r="S61"/>
  <c r="S62" s="1"/>
  <c r="R61"/>
  <c r="R62" s="1"/>
  <c r="Q61"/>
  <c r="Q62" s="1"/>
  <c r="P61"/>
  <c r="P62" s="1"/>
  <c r="O61"/>
  <c r="O62" s="1"/>
  <c r="N61"/>
  <c r="N62" s="1"/>
  <c r="M61"/>
  <c r="M62" s="1"/>
  <c r="L61"/>
  <c r="L62" s="1"/>
  <c r="K61"/>
  <c r="K62" s="1"/>
  <c r="J61"/>
  <c r="J62" s="1"/>
  <c r="I61"/>
  <c r="I62" s="1"/>
  <c r="H61"/>
  <c r="H62" s="1"/>
  <c r="G61"/>
  <c r="G62" s="1"/>
  <c r="F61"/>
  <c r="F62" s="1"/>
  <c r="E61"/>
  <c r="E62" s="1"/>
  <c r="D61"/>
  <c r="D62" s="1"/>
  <c r="C61"/>
  <c r="AH61" s="1"/>
  <c r="C65" s="1"/>
  <c r="AH55"/>
  <c r="AG55"/>
  <c r="AH53"/>
  <c r="AG53"/>
  <c r="AH51"/>
  <c r="AG51"/>
  <c r="AH50"/>
  <c r="AG50"/>
  <c r="AH49"/>
  <c r="AG49"/>
  <c r="AH47"/>
  <c r="AG47"/>
  <c r="AH46"/>
  <c r="AG46"/>
  <c r="AH45"/>
  <c r="AG45"/>
  <c r="AH44"/>
  <c r="AG44"/>
  <c r="AH43"/>
  <c r="AG43"/>
  <c r="AH42"/>
  <c r="AG42"/>
  <c r="AH41"/>
  <c r="AG41"/>
  <c r="AH40"/>
  <c r="AG40"/>
  <c r="AH39"/>
  <c r="AG39"/>
  <c r="AH38"/>
  <c r="AG38"/>
  <c r="AH36"/>
  <c r="AG36"/>
  <c r="AH35"/>
  <c r="AG35"/>
  <c r="AH34"/>
  <c r="AG34"/>
  <c r="AH32"/>
  <c r="AG32"/>
  <c r="AH31"/>
  <c r="AG31"/>
  <c r="AH29"/>
  <c r="AG29"/>
  <c r="AH28"/>
  <c r="AG28"/>
  <c r="AH26"/>
  <c r="AG26"/>
  <c r="AH25"/>
  <c r="AG25"/>
  <c r="AH22"/>
  <c r="AG22"/>
  <c r="AH21"/>
  <c r="AG21"/>
  <c r="AH20"/>
  <c r="AG20"/>
  <c r="AH18"/>
  <c r="AG18"/>
  <c r="AH17"/>
  <c r="AG17"/>
  <c r="AH16"/>
  <c r="AG16"/>
  <c r="AH14"/>
  <c r="AG14"/>
  <c r="AH13"/>
  <c r="AG13"/>
  <c r="AH7"/>
  <c r="AG7"/>
  <c r="AF61" i="4"/>
  <c r="AF62" s="1"/>
  <c r="AE61"/>
  <c r="AE62" s="1"/>
  <c r="AD61"/>
  <c r="AD62" s="1"/>
  <c r="AC61"/>
  <c r="AC62" s="1"/>
  <c r="AB61"/>
  <c r="AB62" s="1"/>
  <c r="AA61"/>
  <c r="AA62" s="1"/>
  <c r="Z61"/>
  <c r="Z62" s="1"/>
  <c r="Y61"/>
  <c r="Y62" s="1"/>
  <c r="X61"/>
  <c r="X62" s="1"/>
  <c r="W61"/>
  <c r="W62" s="1"/>
  <c r="V61"/>
  <c r="V62" s="1"/>
  <c r="U61"/>
  <c r="U62" s="1"/>
  <c r="T61"/>
  <c r="T62" s="1"/>
  <c r="S61"/>
  <c r="S62" s="1"/>
  <c r="R61"/>
  <c r="R62" s="1"/>
  <c r="Q61"/>
  <c r="Q62" s="1"/>
  <c r="P61"/>
  <c r="P62" s="1"/>
  <c r="O61"/>
  <c r="O62" s="1"/>
  <c r="N61"/>
  <c r="N62" s="1"/>
  <c r="M61"/>
  <c r="M62" s="1"/>
  <c r="L61"/>
  <c r="L62" s="1"/>
  <c r="K61"/>
  <c r="K62" s="1"/>
  <c r="J61"/>
  <c r="J62" s="1"/>
  <c r="I61"/>
  <c r="I62" s="1"/>
  <c r="H61"/>
  <c r="H62" s="1"/>
  <c r="G61"/>
  <c r="G62" s="1"/>
  <c r="F61"/>
  <c r="F62" s="1"/>
  <c r="E61"/>
  <c r="E62" s="1"/>
  <c r="D61"/>
  <c r="D62" s="1"/>
  <c r="C61"/>
  <c r="AH61" s="1"/>
  <c r="C65" s="1"/>
  <c r="AH55"/>
  <c r="AG55"/>
  <c r="AH53"/>
  <c r="AG53"/>
  <c r="AH51"/>
  <c r="AG51"/>
  <c r="AH50"/>
  <c r="AG50"/>
  <c r="AH49"/>
  <c r="AG49"/>
  <c r="AH47"/>
  <c r="AG47"/>
  <c r="AH46"/>
  <c r="AG46"/>
  <c r="AH45"/>
  <c r="AG45"/>
  <c r="AH44"/>
  <c r="AG44"/>
  <c r="AH43"/>
  <c r="AG43"/>
  <c r="AH42"/>
  <c r="AG42"/>
  <c r="AH41"/>
  <c r="AG41"/>
  <c r="AH40"/>
  <c r="AG40"/>
  <c r="AH39"/>
  <c r="AG39"/>
  <c r="AH38"/>
  <c r="AG38"/>
  <c r="AH36"/>
  <c r="AG36"/>
  <c r="AH35"/>
  <c r="AG35"/>
  <c r="AH34"/>
  <c r="AG34"/>
  <c r="AH32"/>
  <c r="AG32"/>
  <c r="AH31"/>
  <c r="AG31"/>
  <c r="AH29"/>
  <c r="AG29"/>
  <c r="AH28"/>
  <c r="AG28"/>
  <c r="AH26"/>
  <c r="AG26"/>
  <c r="AH25"/>
  <c r="AG25"/>
  <c r="AH22"/>
  <c r="AG22"/>
  <c r="AH21"/>
  <c r="AG21"/>
  <c r="AH20"/>
  <c r="AG20"/>
  <c r="AH18"/>
  <c r="AG18"/>
  <c r="AH17"/>
  <c r="AG17"/>
  <c r="AH16"/>
  <c r="AG16"/>
  <c r="AH14"/>
  <c r="AG14"/>
  <c r="AH13"/>
  <c r="AG13"/>
  <c r="AH7"/>
  <c r="AG7"/>
  <c r="AF61" i="3"/>
  <c r="AF62" s="1"/>
  <c r="AE61"/>
  <c r="AE62" s="1"/>
  <c r="AD61"/>
  <c r="AD62" s="1"/>
  <c r="AC61"/>
  <c r="AC62" s="1"/>
  <c r="AB61"/>
  <c r="AB62" s="1"/>
  <c r="AA61"/>
  <c r="AA62" s="1"/>
  <c r="Z61"/>
  <c r="Z62" s="1"/>
  <c r="Y61"/>
  <c r="Y62" s="1"/>
  <c r="X61"/>
  <c r="X62" s="1"/>
  <c r="W61"/>
  <c r="W62" s="1"/>
  <c r="V61"/>
  <c r="V62" s="1"/>
  <c r="U61"/>
  <c r="U62" s="1"/>
  <c r="T61"/>
  <c r="T62" s="1"/>
  <c r="S61"/>
  <c r="S62" s="1"/>
  <c r="R61"/>
  <c r="R62" s="1"/>
  <c r="Q61"/>
  <c r="Q62" s="1"/>
  <c r="P61"/>
  <c r="P62" s="1"/>
  <c r="O61"/>
  <c r="O62" s="1"/>
  <c r="N61"/>
  <c r="N62" s="1"/>
  <c r="M61"/>
  <c r="M62" s="1"/>
  <c r="L61"/>
  <c r="L62" s="1"/>
  <c r="K61"/>
  <c r="K62" s="1"/>
  <c r="J61"/>
  <c r="J62" s="1"/>
  <c r="I61"/>
  <c r="I62" s="1"/>
  <c r="H61"/>
  <c r="H62" s="1"/>
  <c r="G61"/>
  <c r="G62" s="1"/>
  <c r="F61"/>
  <c r="F62" s="1"/>
  <c r="E61"/>
  <c r="E62" s="1"/>
  <c r="D61"/>
  <c r="D62" s="1"/>
  <c r="C61"/>
  <c r="AH61" s="1"/>
  <c r="C65" s="1"/>
  <c r="AH55"/>
  <c r="AG55"/>
  <c r="AH53"/>
  <c r="AG53"/>
  <c r="AH51"/>
  <c r="AG51"/>
  <c r="AH50"/>
  <c r="AG50"/>
  <c r="AH49"/>
  <c r="AG49"/>
  <c r="AH47"/>
  <c r="AG47"/>
  <c r="AH46"/>
  <c r="AG46"/>
  <c r="AH45"/>
  <c r="AG45"/>
  <c r="AH44"/>
  <c r="AG44"/>
  <c r="AH43"/>
  <c r="AG43"/>
  <c r="AH42"/>
  <c r="AG42"/>
  <c r="AH41"/>
  <c r="AG41"/>
  <c r="AH40"/>
  <c r="AG40"/>
  <c r="AH39"/>
  <c r="AG39"/>
  <c r="AH38"/>
  <c r="AG38"/>
  <c r="AH36"/>
  <c r="AG36"/>
  <c r="AH35"/>
  <c r="AG35"/>
  <c r="AH34"/>
  <c r="AG34"/>
  <c r="AH32"/>
  <c r="AG32"/>
  <c r="AH31"/>
  <c r="AG31"/>
  <c r="AH29"/>
  <c r="AG29"/>
  <c r="AH28"/>
  <c r="AG28"/>
  <c r="AH26"/>
  <c r="AG26"/>
  <c r="AH25"/>
  <c r="AG25"/>
  <c r="AH22"/>
  <c r="AG22"/>
  <c r="AH21"/>
  <c r="AG21"/>
  <c r="AH20"/>
  <c r="AG20"/>
  <c r="AH18"/>
  <c r="AG18"/>
  <c r="AH17"/>
  <c r="AG17"/>
  <c r="AH16"/>
  <c r="AG16"/>
  <c r="AH14"/>
  <c r="AG14"/>
  <c r="AH13"/>
  <c r="AG13"/>
  <c r="AH7"/>
  <c r="AG7"/>
  <c r="AF61" i="2"/>
  <c r="AF62" s="1"/>
  <c r="AE61"/>
  <c r="AE62" s="1"/>
  <c r="AD61"/>
  <c r="AD62" s="1"/>
  <c r="AC61"/>
  <c r="AC62" s="1"/>
  <c r="AB61"/>
  <c r="AB62" s="1"/>
  <c r="AA61"/>
  <c r="AA62" s="1"/>
  <c r="Z61"/>
  <c r="Z62" s="1"/>
  <c r="Y61"/>
  <c r="Y62" s="1"/>
  <c r="X61"/>
  <c r="X62" s="1"/>
  <c r="W61"/>
  <c r="W62" s="1"/>
  <c r="V61"/>
  <c r="V62" s="1"/>
  <c r="U61"/>
  <c r="U62" s="1"/>
  <c r="T61"/>
  <c r="T62" s="1"/>
  <c r="S61"/>
  <c r="S62" s="1"/>
  <c r="R61"/>
  <c r="R62" s="1"/>
  <c r="Q61"/>
  <c r="Q62" s="1"/>
  <c r="P61"/>
  <c r="P62" s="1"/>
  <c r="O61"/>
  <c r="O62" s="1"/>
  <c r="N61"/>
  <c r="N62" s="1"/>
  <c r="M61"/>
  <c r="M62" s="1"/>
  <c r="L61"/>
  <c r="L62" s="1"/>
  <c r="K61"/>
  <c r="K62" s="1"/>
  <c r="J61"/>
  <c r="J62" s="1"/>
  <c r="I61"/>
  <c r="I62" s="1"/>
  <c r="H61"/>
  <c r="H62" s="1"/>
  <c r="G61"/>
  <c r="G62" s="1"/>
  <c r="F61"/>
  <c r="F62" s="1"/>
  <c r="E61"/>
  <c r="E62" s="1"/>
  <c r="D61"/>
  <c r="D62" s="1"/>
  <c r="C61"/>
  <c r="AH61" s="1"/>
  <c r="C65" s="1"/>
  <c r="AH55"/>
  <c r="AG55"/>
  <c r="AH53"/>
  <c r="AG53"/>
  <c r="AH51"/>
  <c r="AG51"/>
  <c r="AH50"/>
  <c r="AG50"/>
  <c r="AH49"/>
  <c r="AG49"/>
  <c r="AH47"/>
  <c r="AG47"/>
  <c r="AH46"/>
  <c r="AG46"/>
  <c r="AH45"/>
  <c r="AG45"/>
  <c r="AH44"/>
  <c r="AG44"/>
  <c r="AH43"/>
  <c r="AG43"/>
  <c r="AH42"/>
  <c r="AG42"/>
  <c r="AH41"/>
  <c r="AG41"/>
  <c r="AH40"/>
  <c r="AG40"/>
  <c r="AH39"/>
  <c r="AG39"/>
  <c r="AH38"/>
  <c r="AG38"/>
  <c r="AH36"/>
  <c r="AG36"/>
  <c r="AH35"/>
  <c r="AG35"/>
  <c r="AH34"/>
  <c r="AG34"/>
  <c r="AH32"/>
  <c r="AG32"/>
  <c r="AH31"/>
  <c r="AG31"/>
  <c r="AH29"/>
  <c r="AG29"/>
  <c r="AH28"/>
  <c r="AG28"/>
  <c r="AH26"/>
  <c r="AG26"/>
  <c r="AH25"/>
  <c r="AG25"/>
  <c r="AH22"/>
  <c r="AG22"/>
  <c r="AH21"/>
  <c r="AG21"/>
  <c r="AH20"/>
  <c r="AG20"/>
  <c r="AH18"/>
  <c r="AG18"/>
  <c r="AH17"/>
  <c r="AG17"/>
  <c r="AH16"/>
  <c r="AG16"/>
  <c r="AH14"/>
  <c r="AG14"/>
  <c r="AH13"/>
  <c r="AG13"/>
  <c r="AH7"/>
  <c r="AG7"/>
  <c r="BT209" i="20" l="1"/>
  <c r="BT199"/>
  <c r="BT197"/>
  <c r="BT200"/>
  <c r="BT198"/>
  <c r="BT96"/>
  <c r="BT97"/>
  <c r="BT98"/>
  <c r="BT99"/>
  <c r="BT100"/>
  <c r="BT149"/>
  <c r="BT150"/>
  <c r="BT151"/>
  <c r="BT152"/>
  <c r="BT208"/>
  <c r="BT195"/>
  <c r="BT176"/>
  <c r="BS173"/>
  <c r="BT146"/>
  <c r="BT68"/>
  <c r="BT57"/>
  <c r="BT46"/>
  <c r="BT8"/>
  <c r="P171"/>
  <c r="BT169"/>
  <c r="BT170"/>
  <c r="BT171"/>
  <c r="BT172"/>
  <c r="P53"/>
  <c r="BT50"/>
  <c r="BT51"/>
  <c r="BT52"/>
  <c r="BT53"/>
  <c r="P62"/>
  <c r="BT60"/>
  <c r="BT61"/>
  <c r="BT62"/>
  <c r="BT63"/>
  <c r="BS184"/>
  <c r="BT205"/>
  <c r="BT204"/>
  <c r="BT203"/>
  <c r="BT182"/>
  <c r="BT181"/>
  <c r="BT180"/>
  <c r="BT179"/>
  <c r="BT177"/>
  <c r="BT175"/>
  <c r="BT147"/>
  <c r="BT145"/>
  <c r="BT69"/>
  <c r="BT67"/>
  <c r="BT58"/>
  <c r="BT56"/>
  <c r="BT47"/>
  <c r="BT45"/>
  <c r="BT174"/>
  <c r="BT144"/>
  <c r="BT66"/>
  <c r="BT55"/>
  <c r="BT44"/>
  <c r="BT17"/>
  <c r="BT7"/>
  <c r="BP47"/>
  <c r="BP45"/>
  <c r="BL46"/>
  <c r="BL44"/>
  <c r="BH47"/>
  <c r="BH45"/>
  <c r="BP46"/>
  <c r="BP44"/>
  <c r="BL47"/>
  <c r="BL45"/>
  <c r="BH46"/>
  <c r="BH44"/>
  <c r="BD47"/>
  <c r="BD45"/>
  <c r="AZ46"/>
  <c r="AZ44"/>
  <c r="AV47"/>
  <c r="AV45"/>
  <c r="BD46"/>
  <c r="BD44"/>
  <c r="AZ47"/>
  <c r="AZ45"/>
  <c r="AV46"/>
  <c r="AV44"/>
  <c r="AR47"/>
  <c r="AR45"/>
  <c r="AN46"/>
  <c r="AN44"/>
  <c r="AJ47"/>
  <c r="AJ45"/>
  <c r="AF46"/>
  <c r="AF44"/>
  <c r="AB47"/>
  <c r="AB45"/>
  <c r="X46"/>
  <c r="X44"/>
  <c r="T47"/>
  <c r="T45"/>
  <c r="AR46"/>
  <c r="AR44"/>
  <c r="AN47"/>
  <c r="AN45"/>
  <c r="AJ46"/>
  <c r="AJ44"/>
  <c r="AF47"/>
  <c r="AF45"/>
  <c r="AB46"/>
  <c r="AB44"/>
  <c r="X47"/>
  <c r="X45"/>
  <c r="T46"/>
  <c r="T44"/>
  <c r="BP100"/>
  <c r="BP98"/>
  <c r="BP96"/>
  <c r="BL99"/>
  <c r="BL97"/>
  <c r="BH100"/>
  <c r="BH98"/>
  <c r="BH96"/>
  <c r="BP99"/>
  <c r="BP97"/>
  <c r="BL100"/>
  <c r="BL98"/>
  <c r="BL96"/>
  <c r="BH99"/>
  <c r="BH97"/>
  <c r="BD100"/>
  <c r="BD98"/>
  <c r="BD96"/>
  <c r="AZ99"/>
  <c r="AZ97"/>
  <c r="AV100"/>
  <c r="AV98"/>
  <c r="AV96"/>
  <c r="BD99"/>
  <c r="BD97"/>
  <c r="AZ100"/>
  <c r="AZ98"/>
  <c r="AZ96"/>
  <c r="AV99"/>
  <c r="AV97"/>
  <c r="AR100"/>
  <c r="AR98"/>
  <c r="AR96"/>
  <c r="AN99"/>
  <c r="AN97"/>
  <c r="AJ100"/>
  <c r="AJ98"/>
  <c r="AJ96"/>
  <c r="AF99"/>
  <c r="AF97"/>
  <c r="AB100"/>
  <c r="AB98"/>
  <c r="AB96"/>
  <c r="X99"/>
  <c r="X97"/>
  <c r="T100"/>
  <c r="T98"/>
  <c r="T96"/>
  <c r="AR99"/>
  <c r="AR97"/>
  <c r="AN100"/>
  <c r="AN98"/>
  <c r="AN96"/>
  <c r="AJ99"/>
  <c r="AJ97"/>
  <c r="AF100"/>
  <c r="AF98"/>
  <c r="AF96"/>
  <c r="AB99"/>
  <c r="AB97"/>
  <c r="X100"/>
  <c r="X98"/>
  <c r="X96"/>
  <c r="T99"/>
  <c r="T97"/>
  <c r="BP152"/>
  <c r="BP150"/>
  <c r="BL151"/>
  <c r="BL149"/>
  <c r="BH152"/>
  <c r="BH150"/>
  <c r="BP151"/>
  <c r="BP149"/>
  <c r="BL152"/>
  <c r="BL150"/>
  <c r="BH151"/>
  <c r="BH149"/>
  <c r="BD152"/>
  <c r="BD150"/>
  <c r="AZ151"/>
  <c r="AZ149"/>
  <c r="AV152"/>
  <c r="AV150"/>
  <c r="BD151"/>
  <c r="BD149"/>
  <c r="AZ152"/>
  <c r="AZ150"/>
  <c r="AV151"/>
  <c r="AV149"/>
  <c r="AR152"/>
  <c r="AR150"/>
  <c r="AN151"/>
  <c r="AN149"/>
  <c r="AJ152"/>
  <c r="AJ150"/>
  <c r="AF151"/>
  <c r="AF149"/>
  <c r="AB152"/>
  <c r="AB150"/>
  <c r="X151"/>
  <c r="X149"/>
  <c r="T152"/>
  <c r="T150"/>
  <c r="AR151"/>
  <c r="AR149"/>
  <c r="AN152"/>
  <c r="AN150"/>
  <c r="AJ151"/>
  <c r="AJ149"/>
  <c r="AF152"/>
  <c r="AF150"/>
  <c r="AB151"/>
  <c r="AB149"/>
  <c r="X152"/>
  <c r="X150"/>
  <c r="T151"/>
  <c r="T149"/>
  <c r="BP177"/>
  <c r="BP175"/>
  <c r="BL176"/>
  <c r="BL174"/>
  <c r="BH177"/>
  <c r="BH175"/>
  <c r="BP176"/>
  <c r="BP174"/>
  <c r="BL177"/>
  <c r="BL175"/>
  <c r="BH176"/>
  <c r="BH174"/>
  <c r="BD177"/>
  <c r="BD175"/>
  <c r="AZ176"/>
  <c r="AZ174"/>
  <c r="AV177"/>
  <c r="AV175"/>
  <c r="AR176"/>
  <c r="AR174"/>
  <c r="BD176"/>
  <c r="BD174"/>
  <c r="AZ177"/>
  <c r="AZ175"/>
  <c r="AV176"/>
  <c r="AV174"/>
  <c r="AR177"/>
  <c r="AR175"/>
  <c r="AN176"/>
  <c r="AN174"/>
  <c r="AJ177"/>
  <c r="AJ175"/>
  <c r="AF176"/>
  <c r="AF174"/>
  <c r="AB177"/>
  <c r="AB175"/>
  <c r="X176"/>
  <c r="X174"/>
  <c r="T177"/>
  <c r="T175"/>
  <c r="AN177"/>
  <c r="AN175"/>
  <c r="AJ176"/>
  <c r="AJ174"/>
  <c r="AF177"/>
  <c r="AF175"/>
  <c r="AB176"/>
  <c r="AB174"/>
  <c r="X177"/>
  <c r="X175"/>
  <c r="T176"/>
  <c r="T174"/>
  <c r="BP200"/>
  <c r="BP198"/>
  <c r="BP196"/>
  <c r="BL199"/>
  <c r="BL197"/>
  <c r="BL195"/>
  <c r="BH200"/>
  <c r="BH198"/>
  <c r="BH196"/>
  <c r="BP199"/>
  <c r="BP197"/>
  <c r="BP195"/>
  <c r="BL200"/>
  <c r="BL198"/>
  <c r="BL196"/>
  <c r="BH199"/>
  <c r="BH197"/>
  <c r="BH195"/>
  <c r="BD200"/>
  <c r="BD198"/>
  <c r="BD196"/>
  <c r="AZ199"/>
  <c r="AZ197"/>
  <c r="AZ195"/>
  <c r="AV200"/>
  <c r="AV198"/>
  <c r="AV196"/>
  <c r="AR199"/>
  <c r="AR197"/>
  <c r="AR195"/>
  <c r="BD199"/>
  <c r="BD197"/>
  <c r="BD195"/>
  <c r="AZ200"/>
  <c r="AZ198"/>
  <c r="AZ196"/>
  <c r="AV199"/>
  <c r="AV197"/>
  <c r="AV195"/>
  <c r="AR200"/>
  <c r="AR198"/>
  <c r="AR196"/>
  <c r="AN199"/>
  <c r="AN197"/>
  <c r="AN195"/>
  <c r="AJ200"/>
  <c r="AJ198"/>
  <c r="AJ196"/>
  <c r="AF199"/>
  <c r="AF197"/>
  <c r="AF195"/>
  <c r="AB200"/>
  <c r="AB198"/>
  <c r="AB196"/>
  <c r="X199"/>
  <c r="X197"/>
  <c r="X195"/>
  <c r="T200"/>
  <c r="T198"/>
  <c r="T196"/>
  <c r="AN200"/>
  <c r="AN198"/>
  <c r="AN196"/>
  <c r="AJ199"/>
  <c r="AJ197"/>
  <c r="AJ195"/>
  <c r="AF200"/>
  <c r="AF198"/>
  <c r="AF196"/>
  <c r="AB199"/>
  <c r="AB197"/>
  <c r="AB195"/>
  <c r="X200"/>
  <c r="X198"/>
  <c r="X196"/>
  <c r="T199"/>
  <c r="T197"/>
  <c r="T195"/>
  <c r="BP209"/>
  <c r="BL210"/>
  <c r="BL208"/>
  <c r="BH209"/>
  <c r="BP210"/>
  <c r="BP208"/>
  <c r="BL209"/>
  <c r="BH210"/>
  <c r="BH208"/>
  <c r="BD209"/>
  <c r="AZ210"/>
  <c r="AZ208"/>
  <c r="AV209"/>
  <c r="AR210"/>
  <c r="AR208"/>
  <c r="BD210"/>
  <c r="BD208"/>
  <c r="AZ209"/>
  <c r="AV210"/>
  <c r="AV208"/>
  <c r="AR209"/>
  <c r="AN210"/>
  <c r="AN208"/>
  <c r="AJ209"/>
  <c r="AF210"/>
  <c r="AF208"/>
  <c r="AB209"/>
  <c r="X210"/>
  <c r="X208"/>
  <c r="T209"/>
  <c r="P210"/>
  <c r="AN209"/>
  <c r="AJ210"/>
  <c r="AJ208"/>
  <c r="AF209"/>
  <c r="AB210"/>
  <c r="AB208"/>
  <c r="X209"/>
  <c r="T210"/>
  <c r="T208"/>
  <c r="P209"/>
  <c r="BP57"/>
  <c r="BP55"/>
  <c r="BL58"/>
  <c r="BL56"/>
  <c r="BH57"/>
  <c r="BH55"/>
  <c r="BP58"/>
  <c r="BP56"/>
  <c r="BL57"/>
  <c r="BL55"/>
  <c r="BH58"/>
  <c r="BH56"/>
  <c r="BD57"/>
  <c r="BD55"/>
  <c r="AZ58"/>
  <c r="AZ56"/>
  <c r="AV57"/>
  <c r="AV55"/>
  <c r="BD58"/>
  <c r="BD56"/>
  <c r="AZ57"/>
  <c r="AZ55"/>
  <c r="AV58"/>
  <c r="AV56"/>
  <c r="AR57"/>
  <c r="AR55"/>
  <c r="AN58"/>
  <c r="AN56"/>
  <c r="AJ57"/>
  <c r="AJ55"/>
  <c r="AF58"/>
  <c r="AF56"/>
  <c r="AB57"/>
  <c r="AB55"/>
  <c r="X58"/>
  <c r="X56"/>
  <c r="T57"/>
  <c r="T55"/>
  <c r="AR58"/>
  <c r="AR56"/>
  <c r="AN57"/>
  <c r="AN55"/>
  <c r="AJ58"/>
  <c r="AJ56"/>
  <c r="AF57"/>
  <c r="AF55"/>
  <c r="AB58"/>
  <c r="AB56"/>
  <c r="X57"/>
  <c r="X55"/>
  <c r="T58"/>
  <c r="T56"/>
  <c r="H45"/>
  <c r="H50"/>
  <c r="H52"/>
  <c r="H55"/>
  <c r="H57"/>
  <c r="H63"/>
  <c r="H69"/>
  <c r="H97"/>
  <c r="H99"/>
  <c r="H145"/>
  <c r="H147"/>
  <c r="H150"/>
  <c r="H172"/>
  <c r="H177"/>
  <c r="H180"/>
  <c r="H182"/>
  <c r="H196"/>
  <c r="H200"/>
  <c r="H204"/>
  <c r="H208"/>
  <c r="H210"/>
  <c r="L47"/>
  <c r="L51"/>
  <c r="L53"/>
  <c r="L56"/>
  <c r="L58"/>
  <c r="L61"/>
  <c r="L67"/>
  <c r="L96"/>
  <c r="L98"/>
  <c r="L100"/>
  <c r="L144"/>
  <c r="L146"/>
  <c r="L152"/>
  <c r="L170"/>
  <c r="L175"/>
  <c r="L179"/>
  <c r="L181"/>
  <c r="L198"/>
  <c r="L203"/>
  <c r="L205"/>
  <c r="L209"/>
  <c r="P44"/>
  <c r="P46"/>
  <c r="P51"/>
  <c r="P56"/>
  <c r="P58"/>
  <c r="P60"/>
  <c r="P66"/>
  <c r="P97"/>
  <c r="P99"/>
  <c r="P145"/>
  <c r="P149"/>
  <c r="P151"/>
  <c r="P169"/>
  <c r="P174"/>
  <c r="P176"/>
  <c r="P180"/>
  <c r="P195"/>
  <c r="P197"/>
  <c r="P199"/>
  <c r="P208"/>
  <c r="BP69"/>
  <c r="BP67"/>
  <c r="BL68"/>
  <c r="BL66"/>
  <c r="BH69"/>
  <c r="BH67"/>
  <c r="BP68"/>
  <c r="BP66"/>
  <c r="BL69"/>
  <c r="BL67"/>
  <c r="BH68"/>
  <c r="BH66"/>
  <c r="BD69"/>
  <c r="BD67"/>
  <c r="AZ68"/>
  <c r="AZ66"/>
  <c r="AV69"/>
  <c r="AV67"/>
  <c r="BD68"/>
  <c r="BD66"/>
  <c r="AZ69"/>
  <c r="AZ67"/>
  <c r="AV68"/>
  <c r="AV66"/>
  <c r="AR69"/>
  <c r="AR67"/>
  <c r="AN68"/>
  <c r="AN66"/>
  <c r="AJ69"/>
  <c r="AJ67"/>
  <c r="AF68"/>
  <c r="AF66"/>
  <c r="AB69"/>
  <c r="AB67"/>
  <c r="X68"/>
  <c r="X66"/>
  <c r="T69"/>
  <c r="T67"/>
  <c r="AR68"/>
  <c r="AR66"/>
  <c r="AN69"/>
  <c r="AN67"/>
  <c r="AJ68"/>
  <c r="AJ66"/>
  <c r="AF69"/>
  <c r="AF67"/>
  <c r="AB68"/>
  <c r="AB66"/>
  <c r="X69"/>
  <c r="X67"/>
  <c r="T68"/>
  <c r="T66"/>
  <c r="BP146"/>
  <c r="BP144"/>
  <c r="BL147"/>
  <c r="BL145"/>
  <c r="BH146"/>
  <c r="BH144"/>
  <c r="BP147"/>
  <c r="BP145"/>
  <c r="BL146"/>
  <c r="BL144"/>
  <c r="BH147"/>
  <c r="BH145"/>
  <c r="BD146"/>
  <c r="BD144"/>
  <c r="AZ147"/>
  <c r="AZ145"/>
  <c r="AV146"/>
  <c r="AV144"/>
  <c r="BD147"/>
  <c r="BD145"/>
  <c r="AZ146"/>
  <c r="AZ144"/>
  <c r="AV147"/>
  <c r="AV145"/>
  <c r="AR146"/>
  <c r="AR144"/>
  <c r="AN147"/>
  <c r="AN145"/>
  <c r="AJ146"/>
  <c r="AJ144"/>
  <c r="AF147"/>
  <c r="AF145"/>
  <c r="AB146"/>
  <c r="AB144"/>
  <c r="X147"/>
  <c r="X145"/>
  <c r="T146"/>
  <c r="T144"/>
  <c r="AR147"/>
  <c r="AR145"/>
  <c r="AN146"/>
  <c r="AN144"/>
  <c r="AJ147"/>
  <c r="AJ145"/>
  <c r="AF146"/>
  <c r="AF144"/>
  <c r="AB147"/>
  <c r="AB145"/>
  <c r="X146"/>
  <c r="X144"/>
  <c r="T147"/>
  <c r="T145"/>
  <c r="BP172"/>
  <c r="BP170"/>
  <c r="BL171"/>
  <c r="BL169"/>
  <c r="BH172"/>
  <c r="BH170"/>
  <c r="BP171"/>
  <c r="BP169"/>
  <c r="BL172"/>
  <c r="BL170"/>
  <c r="BH171"/>
  <c r="BH169"/>
  <c r="BD172"/>
  <c r="BD170"/>
  <c r="AZ171"/>
  <c r="AZ169"/>
  <c r="AV172"/>
  <c r="AV170"/>
  <c r="AR171"/>
  <c r="AR169"/>
  <c r="BD171"/>
  <c r="BD169"/>
  <c r="AZ172"/>
  <c r="AZ170"/>
  <c r="AV171"/>
  <c r="AV169"/>
  <c r="AR172"/>
  <c r="AR170"/>
  <c r="AN171"/>
  <c r="AN169"/>
  <c r="AJ172"/>
  <c r="AJ170"/>
  <c r="AF171"/>
  <c r="AF169"/>
  <c r="AB172"/>
  <c r="AB170"/>
  <c r="X171"/>
  <c r="X169"/>
  <c r="T172"/>
  <c r="T170"/>
  <c r="AN172"/>
  <c r="AN170"/>
  <c r="AJ171"/>
  <c r="AJ169"/>
  <c r="AF172"/>
  <c r="AF170"/>
  <c r="AB171"/>
  <c r="AB169"/>
  <c r="X172"/>
  <c r="X170"/>
  <c r="T171"/>
  <c r="T169"/>
  <c r="BP181"/>
  <c r="BP179"/>
  <c r="BL182"/>
  <c r="BL180"/>
  <c r="BH181"/>
  <c r="BH179"/>
  <c r="BP182"/>
  <c r="BP180"/>
  <c r="BL181"/>
  <c r="BL179"/>
  <c r="BH182"/>
  <c r="BH180"/>
  <c r="BD181"/>
  <c r="BD179"/>
  <c r="AZ182"/>
  <c r="AZ180"/>
  <c r="AV181"/>
  <c r="AV179"/>
  <c r="AR182"/>
  <c r="AR180"/>
  <c r="BD182"/>
  <c r="BD180"/>
  <c r="AZ181"/>
  <c r="AZ179"/>
  <c r="AV182"/>
  <c r="AV180"/>
  <c r="AR181"/>
  <c r="AR179"/>
  <c r="AN182"/>
  <c r="AN180"/>
  <c r="AJ181"/>
  <c r="AJ179"/>
  <c r="AF182"/>
  <c r="AF180"/>
  <c r="AB181"/>
  <c r="AB179"/>
  <c r="X182"/>
  <c r="X180"/>
  <c r="T181"/>
  <c r="T179"/>
  <c r="AN181"/>
  <c r="AN179"/>
  <c r="AJ182"/>
  <c r="AJ180"/>
  <c r="AF181"/>
  <c r="AF179"/>
  <c r="AB182"/>
  <c r="AB180"/>
  <c r="X181"/>
  <c r="X179"/>
  <c r="T182"/>
  <c r="T180"/>
  <c r="D204"/>
  <c r="BP205"/>
  <c r="BP203"/>
  <c r="BL204"/>
  <c r="BH205"/>
  <c r="BH203"/>
  <c r="BP204"/>
  <c r="BL205"/>
  <c r="BL203"/>
  <c r="BH204"/>
  <c r="BD205"/>
  <c r="BD203"/>
  <c r="AZ204"/>
  <c r="AV205"/>
  <c r="AV203"/>
  <c r="AR204"/>
  <c r="BD204"/>
  <c r="AZ205"/>
  <c r="AZ203"/>
  <c r="AV204"/>
  <c r="AR205"/>
  <c r="AR203"/>
  <c r="AN204"/>
  <c r="AJ205"/>
  <c r="AJ203"/>
  <c r="AF204"/>
  <c r="AB205"/>
  <c r="AB203"/>
  <c r="X204"/>
  <c r="T205"/>
  <c r="T203"/>
  <c r="AN205"/>
  <c r="AN203"/>
  <c r="AJ204"/>
  <c r="AF205"/>
  <c r="AF203"/>
  <c r="AB204"/>
  <c r="X205"/>
  <c r="X203"/>
  <c r="T204"/>
  <c r="D51"/>
  <c r="BP52"/>
  <c r="BP50"/>
  <c r="BL53"/>
  <c r="BL51"/>
  <c r="BH52"/>
  <c r="BH50"/>
  <c r="BP53"/>
  <c r="BP51"/>
  <c r="BL52"/>
  <c r="BL50"/>
  <c r="BH53"/>
  <c r="BH51"/>
  <c r="BD52"/>
  <c r="BD50"/>
  <c r="AZ53"/>
  <c r="AZ51"/>
  <c r="AV52"/>
  <c r="AV50"/>
  <c r="BD53"/>
  <c r="BD51"/>
  <c r="AZ52"/>
  <c r="AZ50"/>
  <c r="AV53"/>
  <c r="AV51"/>
  <c r="AR52"/>
  <c r="AR50"/>
  <c r="AN53"/>
  <c r="AN51"/>
  <c r="AJ52"/>
  <c r="AJ50"/>
  <c r="AF53"/>
  <c r="AF51"/>
  <c r="AB52"/>
  <c r="AB50"/>
  <c r="X53"/>
  <c r="X51"/>
  <c r="T52"/>
  <c r="T50"/>
  <c r="AR53"/>
  <c r="AR51"/>
  <c r="AN52"/>
  <c r="AN50"/>
  <c r="AJ53"/>
  <c r="AJ51"/>
  <c r="AF52"/>
  <c r="AF50"/>
  <c r="AB53"/>
  <c r="AB51"/>
  <c r="X52"/>
  <c r="X50"/>
  <c r="T53"/>
  <c r="T51"/>
  <c r="D61"/>
  <c r="BP63"/>
  <c r="BP61"/>
  <c r="BL62"/>
  <c r="BL60"/>
  <c r="BH63"/>
  <c r="BH61"/>
  <c r="BP62"/>
  <c r="BP60"/>
  <c r="BL63"/>
  <c r="BL61"/>
  <c r="BH62"/>
  <c r="BH60"/>
  <c r="BD63"/>
  <c r="BD61"/>
  <c r="AZ62"/>
  <c r="AZ60"/>
  <c r="AV63"/>
  <c r="AV61"/>
  <c r="BD62"/>
  <c r="BD60"/>
  <c r="AZ63"/>
  <c r="AZ61"/>
  <c r="AV62"/>
  <c r="AV60"/>
  <c r="AR63"/>
  <c r="AR61"/>
  <c r="AN62"/>
  <c r="AN60"/>
  <c r="AJ63"/>
  <c r="AJ61"/>
  <c r="AF62"/>
  <c r="AF60"/>
  <c r="AB63"/>
  <c r="AB61"/>
  <c r="X62"/>
  <c r="X60"/>
  <c r="T63"/>
  <c r="T61"/>
  <c r="AR62"/>
  <c r="AR60"/>
  <c r="AN63"/>
  <c r="AN61"/>
  <c r="AJ62"/>
  <c r="AJ60"/>
  <c r="AF63"/>
  <c r="AF61"/>
  <c r="AB62"/>
  <c r="AB60"/>
  <c r="X63"/>
  <c r="X61"/>
  <c r="T62"/>
  <c r="T60"/>
  <c r="H47"/>
  <c r="H51"/>
  <c r="H53"/>
  <c r="H56"/>
  <c r="H58"/>
  <c r="H61"/>
  <c r="H67"/>
  <c r="H96"/>
  <c r="H98"/>
  <c r="H100"/>
  <c r="H144"/>
  <c r="H146"/>
  <c r="H152"/>
  <c r="H170"/>
  <c r="H175"/>
  <c r="H179"/>
  <c r="H181"/>
  <c r="H198"/>
  <c r="H203"/>
  <c r="H205"/>
  <c r="H209"/>
  <c r="H44"/>
  <c r="H46"/>
  <c r="H60"/>
  <c r="H62"/>
  <c r="H66"/>
  <c r="H68"/>
  <c r="H149"/>
  <c r="H151"/>
  <c r="H169"/>
  <c r="H171"/>
  <c r="H174"/>
  <c r="H176"/>
  <c r="H195"/>
  <c r="H197"/>
  <c r="H199"/>
  <c r="L45"/>
  <c r="L50"/>
  <c r="L52"/>
  <c r="L55"/>
  <c r="L57"/>
  <c r="L63"/>
  <c r="L69"/>
  <c r="L97"/>
  <c r="L99"/>
  <c r="L145"/>
  <c r="L147"/>
  <c r="L150"/>
  <c r="L172"/>
  <c r="L177"/>
  <c r="L180"/>
  <c r="L182"/>
  <c r="L196"/>
  <c r="L200"/>
  <c r="L204"/>
  <c r="L208"/>
  <c r="L210"/>
  <c r="P45"/>
  <c r="P47"/>
  <c r="P50"/>
  <c r="P52"/>
  <c r="P55"/>
  <c r="P57"/>
  <c r="P61"/>
  <c r="P63"/>
  <c r="P67"/>
  <c r="P69"/>
  <c r="P96"/>
  <c r="P98"/>
  <c r="P100"/>
  <c r="P144"/>
  <c r="P146"/>
  <c r="P150"/>
  <c r="P152"/>
  <c r="P170"/>
  <c r="P172"/>
  <c r="P175"/>
  <c r="P177"/>
  <c r="P179"/>
  <c r="P181"/>
  <c r="P196"/>
  <c r="P198"/>
  <c r="P200"/>
  <c r="P203"/>
  <c r="P205"/>
  <c r="L44"/>
  <c r="L46"/>
  <c r="L60"/>
  <c r="L62"/>
  <c r="L66"/>
  <c r="L68"/>
  <c r="L149"/>
  <c r="L151"/>
  <c r="L169"/>
  <c r="L171"/>
  <c r="L174"/>
  <c r="L176"/>
  <c r="L195"/>
  <c r="L197"/>
  <c r="L199"/>
  <c r="K18"/>
  <c r="K83"/>
  <c r="K107"/>
  <c r="K128"/>
  <c r="BO6"/>
  <c r="BP7" s="1"/>
  <c r="BO15"/>
  <c r="BP17" s="1"/>
  <c r="BO25"/>
  <c r="BO43"/>
  <c r="BO54"/>
  <c r="BO65"/>
  <c r="BO75"/>
  <c r="BO88"/>
  <c r="BO101"/>
  <c r="BO112"/>
  <c r="BO123"/>
  <c r="BO133"/>
  <c r="BO143"/>
  <c r="BO153"/>
  <c r="BO163"/>
  <c r="BO173"/>
  <c r="BO184"/>
  <c r="BO194"/>
  <c r="BO207"/>
  <c r="BK6"/>
  <c r="BL7" s="1"/>
  <c r="BK15"/>
  <c r="BL17" s="1"/>
  <c r="BK25"/>
  <c r="BK43"/>
  <c r="BK54"/>
  <c r="BK65"/>
  <c r="BK75"/>
  <c r="BK88"/>
  <c r="BK101"/>
  <c r="BK112"/>
  <c r="BK123"/>
  <c r="BK133"/>
  <c r="BK143"/>
  <c r="BK153"/>
  <c r="BK163"/>
  <c r="BK173"/>
  <c r="BK184"/>
  <c r="BK194"/>
  <c r="BK207"/>
  <c r="BG6"/>
  <c r="BH7" s="1"/>
  <c r="BG15"/>
  <c r="BH17" s="1"/>
  <c r="BG25"/>
  <c r="BG43"/>
  <c r="BG54"/>
  <c r="BG65"/>
  <c r="BG75"/>
  <c r="BG88"/>
  <c r="BG101"/>
  <c r="BG112"/>
  <c r="BG123"/>
  <c r="BG133"/>
  <c r="BG143"/>
  <c r="BG153"/>
  <c r="BG163"/>
  <c r="BG173"/>
  <c r="BG184"/>
  <c r="BG194"/>
  <c r="BG207"/>
  <c r="BC6"/>
  <c r="BD7" s="1"/>
  <c r="BC15"/>
  <c r="BD17" s="1"/>
  <c r="BC25"/>
  <c r="BC43"/>
  <c r="BC54"/>
  <c r="BC65"/>
  <c r="BC75"/>
  <c r="BC88"/>
  <c r="BC101"/>
  <c r="BC112"/>
  <c r="BC123"/>
  <c r="BC133"/>
  <c r="BC143"/>
  <c r="BC153"/>
  <c r="BC163"/>
  <c r="BC173"/>
  <c r="BC184"/>
  <c r="BC194"/>
  <c r="BC207"/>
  <c r="AY6"/>
  <c r="AZ7" s="1"/>
  <c r="AY15"/>
  <c r="AZ17" s="1"/>
  <c r="AY25"/>
  <c r="AY43"/>
  <c r="AY54"/>
  <c r="AY65"/>
  <c r="AY75"/>
  <c r="AY88"/>
  <c r="AY101"/>
  <c r="AY112"/>
  <c r="AY123"/>
  <c r="AY133"/>
  <c r="AY143"/>
  <c r="AY153"/>
  <c r="AY163"/>
  <c r="AY173"/>
  <c r="AY184"/>
  <c r="AY194"/>
  <c r="AY207"/>
  <c r="AU6"/>
  <c r="AV7" s="1"/>
  <c r="AU15"/>
  <c r="AV17" s="1"/>
  <c r="AU25"/>
  <c r="AU43"/>
  <c r="AU54"/>
  <c r="AU65"/>
  <c r="AU75"/>
  <c r="AU88"/>
  <c r="AU101"/>
  <c r="AU112"/>
  <c r="AU123"/>
  <c r="AU133"/>
  <c r="AU143"/>
  <c r="AU153"/>
  <c r="AU163"/>
  <c r="AU173"/>
  <c r="AU184"/>
  <c r="AU194"/>
  <c r="AU207"/>
  <c r="AQ6"/>
  <c r="AR7" s="1"/>
  <c r="AQ15"/>
  <c r="AR17" s="1"/>
  <c r="AQ25"/>
  <c r="AQ43"/>
  <c r="AQ54"/>
  <c r="AQ65"/>
  <c r="AQ75"/>
  <c r="AQ88"/>
  <c r="AQ101"/>
  <c r="AQ112"/>
  <c r="AQ123"/>
  <c r="AQ133"/>
  <c r="AQ143"/>
  <c r="AQ153"/>
  <c r="AQ163"/>
  <c r="AQ173"/>
  <c r="AQ184"/>
  <c r="AQ194"/>
  <c r="AQ207"/>
  <c r="AM6"/>
  <c r="AN7" s="1"/>
  <c r="AM15"/>
  <c r="AN17" s="1"/>
  <c r="AM25"/>
  <c r="AM43"/>
  <c r="AM54"/>
  <c r="AM65"/>
  <c r="AM75"/>
  <c r="AM88"/>
  <c r="AM101"/>
  <c r="AM112"/>
  <c r="AM123"/>
  <c r="AM133"/>
  <c r="AM143"/>
  <c r="AM153"/>
  <c r="AM163"/>
  <c r="AM173"/>
  <c r="AM184"/>
  <c r="AM194"/>
  <c r="AM207"/>
  <c r="AI6"/>
  <c r="AJ7" s="1"/>
  <c r="AI15"/>
  <c r="AJ17" s="1"/>
  <c r="AI25"/>
  <c r="AI43"/>
  <c r="AI54"/>
  <c r="AI65"/>
  <c r="AI75"/>
  <c r="AI88"/>
  <c r="AI101"/>
  <c r="AI112"/>
  <c r="AI123"/>
  <c r="AI133"/>
  <c r="AI143"/>
  <c r="AI153"/>
  <c r="AI163"/>
  <c r="AI173"/>
  <c r="AI184"/>
  <c r="AI194"/>
  <c r="AI207"/>
  <c r="AE6"/>
  <c r="AF7" s="1"/>
  <c r="AE15"/>
  <c r="AF17" s="1"/>
  <c r="AE25"/>
  <c r="AE43"/>
  <c r="AE54"/>
  <c r="AE65"/>
  <c r="AE75"/>
  <c r="AE88"/>
  <c r="AE101"/>
  <c r="AE112"/>
  <c r="AE123"/>
  <c r="AE133"/>
  <c r="AE143"/>
  <c r="AE153"/>
  <c r="AE163"/>
  <c r="AE173"/>
  <c r="AE184"/>
  <c r="AE194"/>
  <c r="AE207"/>
  <c r="AA6"/>
  <c r="AB7" s="1"/>
  <c r="AA15"/>
  <c r="AB17" s="1"/>
  <c r="AA25"/>
  <c r="AA43"/>
  <c r="AA54"/>
  <c r="AA65"/>
  <c r="AA75"/>
  <c r="AA88"/>
  <c r="AA101"/>
  <c r="AA112"/>
  <c r="AA123"/>
  <c r="AA133"/>
  <c r="AA143"/>
  <c r="AA153"/>
  <c r="AA163"/>
  <c r="AA173"/>
  <c r="AA184"/>
  <c r="AA194"/>
  <c r="AA207"/>
  <c r="W6"/>
  <c r="X7" s="1"/>
  <c r="W15"/>
  <c r="X17" s="1"/>
  <c r="W25"/>
  <c r="W43"/>
  <c r="W54"/>
  <c r="W65"/>
  <c r="W75"/>
  <c r="W88"/>
  <c r="W101"/>
  <c r="W112"/>
  <c r="W123"/>
  <c r="W133"/>
  <c r="W143"/>
  <c r="W153"/>
  <c r="W163"/>
  <c r="W173"/>
  <c r="W184"/>
  <c r="W194"/>
  <c r="W207"/>
  <c r="S6"/>
  <c r="T7" s="1"/>
  <c r="S15"/>
  <c r="T17" s="1"/>
  <c r="S25"/>
  <c r="S43"/>
  <c r="S54"/>
  <c r="S65"/>
  <c r="S75"/>
  <c r="S88"/>
  <c r="S101"/>
  <c r="S112"/>
  <c r="S123"/>
  <c r="S133"/>
  <c r="S143"/>
  <c r="S153"/>
  <c r="S163"/>
  <c r="S173"/>
  <c r="S184"/>
  <c r="S194"/>
  <c r="S207"/>
  <c r="O6"/>
  <c r="P7" s="1"/>
  <c r="O15"/>
  <c r="P17" s="1"/>
  <c r="O25"/>
  <c r="O43"/>
  <c r="O54"/>
  <c r="O65"/>
  <c r="O75"/>
  <c r="O88"/>
  <c r="O101"/>
  <c r="O112"/>
  <c r="O123"/>
  <c r="O133"/>
  <c r="O143"/>
  <c r="O153"/>
  <c r="O163"/>
  <c r="O173"/>
  <c r="O184"/>
  <c r="O194"/>
  <c r="O207"/>
  <c r="K6"/>
  <c r="L8" s="1"/>
  <c r="K15"/>
  <c r="L16" s="1"/>
  <c r="K25"/>
  <c r="K43"/>
  <c r="K54"/>
  <c r="K65"/>
  <c r="K75"/>
  <c r="K88"/>
  <c r="K101"/>
  <c r="K112"/>
  <c r="K123"/>
  <c r="K133"/>
  <c r="K143"/>
  <c r="K153"/>
  <c r="K163"/>
  <c r="K173"/>
  <c r="K184"/>
  <c r="K194"/>
  <c r="K207"/>
  <c r="K37"/>
  <c r="G10"/>
  <c r="G37"/>
  <c r="G83"/>
  <c r="G107"/>
  <c r="G128"/>
  <c r="G6"/>
  <c r="H7" s="1"/>
  <c r="G15"/>
  <c r="H17" s="1"/>
  <c r="G25"/>
  <c r="G43"/>
  <c r="G54"/>
  <c r="G65"/>
  <c r="G75"/>
  <c r="G88"/>
  <c r="G101"/>
  <c r="G112"/>
  <c r="G123"/>
  <c r="G133"/>
  <c r="G143"/>
  <c r="G153"/>
  <c r="G163"/>
  <c r="G173"/>
  <c r="G184"/>
  <c r="G194"/>
  <c r="G207"/>
  <c r="C189"/>
  <c r="D193" s="1"/>
  <c r="C153"/>
  <c r="H154" s="1"/>
  <c r="D62"/>
  <c r="D60"/>
  <c r="D63"/>
  <c r="D58"/>
  <c r="D56"/>
  <c r="D55"/>
  <c r="D57"/>
  <c r="D50"/>
  <c r="D52"/>
  <c r="D53"/>
  <c r="D171"/>
  <c r="C15"/>
  <c r="C18"/>
  <c r="D21" s="1"/>
  <c r="C25"/>
  <c r="C37"/>
  <c r="D42" s="1"/>
  <c r="C101"/>
  <c r="C112"/>
  <c r="H116" s="1"/>
  <c r="C123"/>
  <c r="C128"/>
  <c r="D154"/>
  <c r="C158"/>
  <c r="D209"/>
  <c r="D114"/>
  <c r="D169"/>
  <c r="D208"/>
  <c r="D210"/>
  <c r="D67"/>
  <c r="D69"/>
  <c r="D97"/>
  <c r="D99"/>
  <c r="D115"/>
  <c r="D146"/>
  <c r="D181"/>
  <c r="D68"/>
  <c r="D98"/>
  <c r="D100"/>
  <c r="D45"/>
  <c r="D47"/>
  <c r="C75"/>
  <c r="BT80" s="1"/>
  <c r="C70"/>
  <c r="D66"/>
  <c r="C83"/>
  <c r="C88"/>
  <c r="H92" s="1"/>
  <c r="D96"/>
  <c r="C107"/>
  <c r="C118"/>
  <c r="D124"/>
  <c r="C133"/>
  <c r="H134" s="1"/>
  <c r="C138"/>
  <c r="C163"/>
  <c r="C184"/>
  <c r="D205"/>
  <c r="D203"/>
  <c r="D196"/>
  <c r="D198"/>
  <c r="D200"/>
  <c r="D197"/>
  <c r="D199"/>
  <c r="D195"/>
  <c r="D190"/>
  <c r="D182"/>
  <c r="D180"/>
  <c r="D179"/>
  <c r="D176"/>
  <c r="D174"/>
  <c r="D175"/>
  <c r="D177"/>
  <c r="D172"/>
  <c r="D170"/>
  <c r="D157"/>
  <c r="D155"/>
  <c r="D151"/>
  <c r="D149"/>
  <c r="D150"/>
  <c r="D152"/>
  <c r="D147"/>
  <c r="D145"/>
  <c r="D144"/>
  <c r="D27"/>
  <c r="D39"/>
  <c r="D46"/>
  <c r="D28"/>
  <c r="D22"/>
  <c r="D44"/>
  <c r="D19"/>
  <c r="D17"/>
  <c r="C10"/>
  <c r="D16"/>
  <c r="C6"/>
  <c r="D8" s="1"/>
  <c r="AG61" i="19"/>
  <c r="C64" s="1"/>
  <c r="C62"/>
  <c r="AG62" s="1"/>
  <c r="AH62" s="1"/>
  <c r="C63" s="1"/>
  <c r="AG61" i="18"/>
  <c r="C64" s="1"/>
  <c r="C62"/>
  <c r="AG62" s="1"/>
  <c r="AH62" s="1"/>
  <c r="C63" s="1"/>
  <c r="AG61" i="17"/>
  <c r="C64" s="1"/>
  <c r="C62"/>
  <c r="AG62" s="1"/>
  <c r="AH62" s="1"/>
  <c r="C63" s="1"/>
  <c r="AG61" i="16"/>
  <c r="C64" s="1"/>
  <c r="C62"/>
  <c r="AG62" s="1"/>
  <c r="AH62" s="1"/>
  <c r="C63" s="1"/>
  <c r="AG61" i="15"/>
  <c r="C64" s="1"/>
  <c r="C62"/>
  <c r="AG62" s="1"/>
  <c r="AH62" s="1"/>
  <c r="C63" s="1"/>
  <c r="AG61" i="14"/>
  <c r="C64" s="1"/>
  <c r="C62"/>
  <c r="AG62" s="1"/>
  <c r="AH62" s="1"/>
  <c r="C63" s="1"/>
  <c r="AG61" i="13"/>
  <c r="C64" s="1"/>
  <c r="C62"/>
  <c r="AG62" s="1"/>
  <c r="AH62" s="1"/>
  <c r="C63" s="1"/>
  <c r="AG61" i="12"/>
  <c r="C64" s="1"/>
  <c r="C62"/>
  <c r="AG62" s="1"/>
  <c r="AH62" s="1"/>
  <c r="C63" s="1"/>
  <c r="AG61" i="11"/>
  <c r="C64" s="1"/>
  <c r="C62"/>
  <c r="AG62" s="1"/>
  <c r="AH62" s="1"/>
  <c r="C63" s="1"/>
  <c r="AG61" i="10"/>
  <c r="C64" s="1"/>
  <c r="C62"/>
  <c r="AG62" s="1"/>
  <c r="AH62" s="1"/>
  <c r="C63" s="1"/>
  <c r="AG61" i="9"/>
  <c r="C64" s="1"/>
  <c r="C62"/>
  <c r="AG62" s="1"/>
  <c r="AH62" s="1"/>
  <c r="C63" s="1"/>
  <c r="AG61" i="8"/>
  <c r="C64" s="1"/>
  <c r="C62"/>
  <c r="AG62" s="1"/>
  <c r="AH62" s="1"/>
  <c r="C63" s="1"/>
  <c r="AG61" i="7"/>
  <c r="C64" s="1"/>
  <c r="C62"/>
  <c r="AG62" s="1"/>
  <c r="AH62" s="1"/>
  <c r="C63" s="1"/>
  <c r="AH61" i="6"/>
  <c r="C65" s="1"/>
  <c r="AG61"/>
  <c r="C64" s="1"/>
  <c r="AG61" i="5"/>
  <c r="C64" s="1"/>
  <c r="C62"/>
  <c r="AG62" s="1"/>
  <c r="AH62" s="1"/>
  <c r="C63" s="1"/>
  <c r="AG61" i="4"/>
  <c r="C64" s="1"/>
  <c r="C62"/>
  <c r="AG62" s="1"/>
  <c r="AH62" s="1"/>
  <c r="C63" s="1"/>
  <c r="AG61" i="3"/>
  <c r="C64" s="1"/>
  <c r="C62"/>
  <c r="AG62" s="1"/>
  <c r="AH62" s="1"/>
  <c r="C63" s="1"/>
  <c r="AG61" i="2"/>
  <c r="C64" s="1"/>
  <c r="C62"/>
  <c r="AG62" s="1"/>
  <c r="AH62" s="1"/>
  <c r="C63" s="1"/>
  <c r="AH7" i="1"/>
  <c r="AG7"/>
  <c r="AG13"/>
  <c r="AH13"/>
  <c r="AG16"/>
  <c r="AH16"/>
  <c r="AG17"/>
  <c r="AH17"/>
  <c r="AG18"/>
  <c r="AH18"/>
  <c r="AG20"/>
  <c r="AH20"/>
  <c r="AG21"/>
  <c r="AH21"/>
  <c r="AG22"/>
  <c r="AH22"/>
  <c r="AG25"/>
  <c r="AH25"/>
  <c r="AG26"/>
  <c r="AH26"/>
  <c r="AG28"/>
  <c r="AH28"/>
  <c r="AG29"/>
  <c r="AH29"/>
  <c r="AG31"/>
  <c r="AH31"/>
  <c r="AG32"/>
  <c r="AH32"/>
  <c r="AG34"/>
  <c r="AH34"/>
  <c r="AG35"/>
  <c r="AH35"/>
  <c r="AG36"/>
  <c r="AH36"/>
  <c r="AG38"/>
  <c r="AH38"/>
  <c r="AG39"/>
  <c r="AH39"/>
  <c r="AG40"/>
  <c r="AH40"/>
  <c r="AG41"/>
  <c r="AH41"/>
  <c r="AG42"/>
  <c r="AH42"/>
  <c r="AG43"/>
  <c r="AH43"/>
  <c r="AG44"/>
  <c r="AH44"/>
  <c r="AG45"/>
  <c r="AH45"/>
  <c r="AG46"/>
  <c r="AH46"/>
  <c r="AG47"/>
  <c r="AH47"/>
  <c r="AG49"/>
  <c r="AH49"/>
  <c r="AG50"/>
  <c r="AH50"/>
  <c r="AG51"/>
  <c r="AH51"/>
  <c r="AG53"/>
  <c r="AH53"/>
  <c r="AG55"/>
  <c r="AH55"/>
  <c r="AH14"/>
  <c r="AG14"/>
  <c r="AH61"/>
  <c r="D61"/>
  <c r="E61"/>
  <c r="E62" s="1"/>
  <c r="F61"/>
  <c r="F62" s="1"/>
  <c r="G61"/>
  <c r="G62" s="1"/>
  <c r="H61"/>
  <c r="H62" s="1"/>
  <c r="I61"/>
  <c r="I62" s="1"/>
  <c r="J61"/>
  <c r="J62" s="1"/>
  <c r="K61"/>
  <c r="K62" s="1"/>
  <c r="L61"/>
  <c r="L62" s="1"/>
  <c r="M61"/>
  <c r="N61"/>
  <c r="N62" s="1"/>
  <c r="O61"/>
  <c r="O62" s="1"/>
  <c r="P61"/>
  <c r="P62" s="1"/>
  <c r="Q61"/>
  <c r="Q62" s="1"/>
  <c r="R61"/>
  <c r="R62" s="1"/>
  <c r="S61"/>
  <c r="S62" s="1"/>
  <c r="T61"/>
  <c r="T62" s="1"/>
  <c r="U61"/>
  <c r="U62" s="1"/>
  <c r="V61"/>
  <c r="V62" s="1"/>
  <c r="W61"/>
  <c r="W62" s="1"/>
  <c r="X61"/>
  <c r="X62" s="1"/>
  <c r="Y61"/>
  <c r="Y62" s="1"/>
  <c r="Z61"/>
  <c r="Z62" s="1"/>
  <c r="AA61"/>
  <c r="AA62" s="1"/>
  <c r="AB61"/>
  <c r="AB62" s="1"/>
  <c r="AC61"/>
  <c r="AC62" s="1"/>
  <c r="AD61"/>
  <c r="AD62" s="1"/>
  <c r="AE61"/>
  <c r="AE62" s="1"/>
  <c r="AF61"/>
  <c r="AF62" s="1"/>
  <c r="C61"/>
  <c r="C62" s="1"/>
  <c r="D38" i="20" l="1"/>
  <c r="BT76"/>
  <c r="BT89"/>
  <c r="BT102"/>
  <c r="BT113"/>
  <c r="BT124"/>
  <c r="BT134"/>
  <c r="BT154"/>
  <c r="BT164"/>
  <c r="BT20"/>
  <c r="BT21"/>
  <c r="BT32"/>
  <c r="BT79"/>
  <c r="BT91"/>
  <c r="BT104"/>
  <c r="BT115"/>
  <c r="BT126"/>
  <c r="BT135"/>
  <c r="BT155"/>
  <c r="BT165"/>
  <c r="BT22"/>
  <c r="BT33"/>
  <c r="BT78"/>
  <c r="BT90"/>
  <c r="BT105"/>
  <c r="BT116"/>
  <c r="BT127"/>
  <c r="BT188"/>
  <c r="BT187"/>
  <c r="H14"/>
  <c r="BT11"/>
  <c r="BT12"/>
  <c r="BT13"/>
  <c r="BT119"/>
  <c r="BT120"/>
  <c r="BT121"/>
  <c r="BT122"/>
  <c r="H111"/>
  <c r="BT108"/>
  <c r="BT109"/>
  <c r="BT110"/>
  <c r="BT111"/>
  <c r="BT159"/>
  <c r="BT160"/>
  <c r="BT161"/>
  <c r="BT162"/>
  <c r="L130"/>
  <c r="BT129"/>
  <c r="BT130"/>
  <c r="BT131"/>
  <c r="H41"/>
  <c r="BT38"/>
  <c r="BT39"/>
  <c r="BT40"/>
  <c r="BT41"/>
  <c r="BT42"/>
  <c r="L20"/>
  <c r="BT19"/>
  <c r="BT190"/>
  <c r="BT191"/>
  <c r="BT192"/>
  <c r="BT193"/>
  <c r="BT139"/>
  <c r="BT140"/>
  <c r="BT141"/>
  <c r="BT142"/>
  <c r="BT84"/>
  <c r="BT85"/>
  <c r="BT86"/>
  <c r="BT87"/>
  <c r="BT71"/>
  <c r="BT72"/>
  <c r="BT73"/>
  <c r="BT74"/>
  <c r="BT26"/>
  <c r="BT27"/>
  <c r="BT28"/>
  <c r="BT29"/>
  <c r="D23"/>
  <c r="D24"/>
  <c r="D20"/>
  <c r="D40"/>
  <c r="D191"/>
  <c r="D113"/>
  <c r="D116"/>
  <c r="D192"/>
  <c r="BT23"/>
  <c r="BT30"/>
  <c r="BT34"/>
  <c r="BT77"/>
  <c r="BT93"/>
  <c r="BT137"/>
  <c r="BT157"/>
  <c r="BT167"/>
  <c r="BT185"/>
  <c r="BT14"/>
  <c r="BT24"/>
  <c r="BT31"/>
  <c r="BT35"/>
  <c r="BT92"/>
  <c r="BT103"/>
  <c r="BT114"/>
  <c r="BT125"/>
  <c r="BT136"/>
  <c r="BT156"/>
  <c r="BT166"/>
  <c r="BT186"/>
  <c r="BP187"/>
  <c r="BP185"/>
  <c r="BL188"/>
  <c r="BL186"/>
  <c r="BH187"/>
  <c r="BH185"/>
  <c r="BP188"/>
  <c r="BP186"/>
  <c r="BL187"/>
  <c r="BL185"/>
  <c r="BH188"/>
  <c r="BH186"/>
  <c r="BD187"/>
  <c r="BD185"/>
  <c r="AZ188"/>
  <c r="AZ186"/>
  <c r="AV187"/>
  <c r="AV185"/>
  <c r="AR188"/>
  <c r="AR186"/>
  <c r="BD188"/>
  <c r="BD186"/>
  <c r="AZ187"/>
  <c r="AZ185"/>
  <c r="AV188"/>
  <c r="AV186"/>
  <c r="AR187"/>
  <c r="AR185"/>
  <c r="AN188"/>
  <c r="AN186"/>
  <c r="AJ187"/>
  <c r="AJ185"/>
  <c r="AF188"/>
  <c r="AF186"/>
  <c r="AB187"/>
  <c r="AB185"/>
  <c r="X188"/>
  <c r="X186"/>
  <c r="T187"/>
  <c r="T185"/>
  <c r="AN187"/>
  <c r="AN185"/>
  <c r="AJ188"/>
  <c r="AJ186"/>
  <c r="AF187"/>
  <c r="AF185"/>
  <c r="AB188"/>
  <c r="AB186"/>
  <c r="X187"/>
  <c r="X185"/>
  <c r="T188"/>
  <c r="T186"/>
  <c r="P187"/>
  <c r="P185"/>
  <c r="L188"/>
  <c r="L186"/>
  <c r="H187"/>
  <c r="H185"/>
  <c r="P188"/>
  <c r="P186"/>
  <c r="L187"/>
  <c r="L185"/>
  <c r="H188"/>
  <c r="H186"/>
  <c r="BP141"/>
  <c r="BP139"/>
  <c r="BL142"/>
  <c r="BL140"/>
  <c r="BH141"/>
  <c r="BH139"/>
  <c r="BP142"/>
  <c r="BP140"/>
  <c r="BL141"/>
  <c r="BL139"/>
  <c r="BH142"/>
  <c r="BH140"/>
  <c r="BD141"/>
  <c r="BD139"/>
  <c r="AZ142"/>
  <c r="AZ140"/>
  <c r="AV141"/>
  <c r="AV139"/>
  <c r="BD142"/>
  <c r="BD140"/>
  <c r="AZ141"/>
  <c r="AZ139"/>
  <c r="AV142"/>
  <c r="AV140"/>
  <c r="AR141"/>
  <c r="AR139"/>
  <c r="AN142"/>
  <c r="AN140"/>
  <c r="AJ141"/>
  <c r="AJ139"/>
  <c r="AF142"/>
  <c r="AF140"/>
  <c r="AB141"/>
  <c r="AB139"/>
  <c r="X142"/>
  <c r="X140"/>
  <c r="T141"/>
  <c r="T139"/>
  <c r="AR142"/>
  <c r="AR140"/>
  <c r="AN141"/>
  <c r="AN139"/>
  <c r="AJ142"/>
  <c r="AJ140"/>
  <c r="AF141"/>
  <c r="AF139"/>
  <c r="AB142"/>
  <c r="AB140"/>
  <c r="X141"/>
  <c r="X139"/>
  <c r="T142"/>
  <c r="T140"/>
  <c r="P141"/>
  <c r="P139"/>
  <c r="L142"/>
  <c r="L140"/>
  <c r="H141"/>
  <c r="H139"/>
  <c r="P142"/>
  <c r="P140"/>
  <c r="L141"/>
  <c r="L139"/>
  <c r="H142"/>
  <c r="H140"/>
  <c r="D84"/>
  <c r="BP86"/>
  <c r="BP84"/>
  <c r="BL87"/>
  <c r="BL85"/>
  <c r="BH86"/>
  <c r="BH84"/>
  <c r="BP87"/>
  <c r="BP85"/>
  <c r="BL86"/>
  <c r="BL84"/>
  <c r="BH87"/>
  <c r="BH85"/>
  <c r="BD86"/>
  <c r="BD84"/>
  <c r="AZ87"/>
  <c r="AZ85"/>
  <c r="AV86"/>
  <c r="AV84"/>
  <c r="BD87"/>
  <c r="BD85"/>
  <c r="AZ86"/>
  <c r="AZ84"/>
  <c r="AV87"/>
  <c r="AV85"/>
  <c r="AR86"/>
  <c r="AR84"/>
  <c r="AN87"/>
  <c r="AN85"/>
  <c r="AJ86"/>
  <c r="AJ84"/>
  <c r="AF87"/>
  <c r="AF85"/>
  <c r="AB86"/>
  <c r="AB84"/>
  <c r="X87"/>
  <c r="X85"/>
  <c r="T86"/>
  <c r="T84"/>
  <c r="AR87"/>
  <c r="AR85"/>
  <c r="AN86"/>
  <c r="AN84"/>
  <c r="AJ87"/>
  <c r="AJ85"/>
  <c r="AF86"/>
  <c r="AF84"/>
  <c r="AB87"/>
  <c r="AB85"/>
  <c r="X86"/>
  <c r="X84"/>
  <c r="T87"/>
  <c r="T85"/>
  <c r="P86"/>
  <c r="P84"/>
  <c r="L84"/>
  <c r="H86"/>
  <c r="P87"/>
  <c r="P85"/>
  <c r="L86"/>
  <c r="H84"/>
  <c r="D72"/>
  <c r="BP73"/>
  <c r="BP71"/>
  <c r="BL74"/>
  <c r="BL72"/>
  <c r="BH73"/>
  <c r="BH71"/>
  <c r="BP74"/>
  <c r="BP72"/>
  <c r="BL73"/>
  <c r="BL71"/>
  <c r="BH74"/>
  <c r="BH72"/>
  <c r="BD73"/>
  <c r="BD71"/>
  <c r="AZ74"/>
  <c r="AZ72"/>
  <c r="AV73"/>
  <c r="AV71"/>
  <c r="BD74"/>
  <c r="BD72"/>
  <c r="AZ73"/>
  <c r="AZ71"/>
  <c r="AV74"/>
  <c r="AV72"/>
  <c r="AR73"/>
  <c r="AR71"/>
  <c r="AN74"/>
  <c r="AN72"/>
  <c r="AJ73"/>
  <c r="AJ71"/>
  <c r="AF74"/>
  <c r="AF72"/>
  <c r="AB73"/>
  <c r="AB71"/>
  <c r="X74"/>
  <c r="X72"/>
  <c r="T73"/>
  <c r="T71"/>
  <c r="AR74"/>
  <c r="AR72"/>
  <c r="AN73"/>
  <c r="AN71"/>
  <c r="AJ74"/>
  <c r="AJ72"/>
  <c r="AF73"/>
  <c r="AF71"/>
  <c r="AB74"/>
  <c r="AB72"/>
  <c r="X73"/>
  <c r="X71"/>
  <c r="T74"/>
  <c r="T72"/>
  <c r="P73"/>
  <c r="P71"/>
  <c r="L74"/>
  <c r="L72"/>
  <c r="H73"/>
  <c r="H71"/>
  <c r="P74"/>
  <c r="P72"/>
  <c r="L73"/>
  <c r="L71"/>
  <c r="H74"/>
  <c r="H72"/>
  <c r="BP127"/>
  <c r="BP125"/>
  <c r="BL126"/>
  <c r="BL124"/>
  <c r="BH127"/>
  <c r="BH125"/>
  <c r="BP126"/>
  <c r="BP124"/>
  <c r="BL127"/>
  <c r="BL125"/>
  <c r="BH126"/>
  <c r="BH124"/>
  <c r="BD127"/>
  <c r="BD125"/>
  <c r="AZ126"/>
  <c r="AZ124"/>
  <c r="AV127"/>
  <c r="AV125"/>
  <c r="BD126"/>
  <c r="BD124"/>
  <c r="AZ127"/>
  <c r="AZ125"/>
  <c r="AV126"/>
  <c r="AV124"/>
  <c r="AR127"/>
  <c r="AR125"/>
  <c r="AN126"/>
  <c r="AN124"/>
  <c r="AJ127"/>
  <c r="AJ125"/>
  <c r="AF126"/>
  <c r="AF124"/>
  <c r="AB127"/>
  <c r="AB125"/>
  <c r="X126"/>
  <c r="X124"/>
  <c r="T127"/>
  <c r="T125"/>
  <c r="AR126"/>
  <c r="AR124"/>
  <c r="AN127"/>
  <c r="AN125"/>
  <c r="AJ126"/>
  <c r="AJ124"/>
  <c r="AF127"/>
  <c r="AF125"/>
  <c r="AB126"/>
  <c r="AB124"/>
  <c r="X127"/>
  <c r="X125"/>
  <c r="T126"/>
  <c r="T124"/>
  <c r="P127"/>
  <c r="P125"/>
  <c r="L127"/>
  <c r="L125"/>
  <c r="H126"/>
  <c r="H124"/>
  <c r="P126"/>
  <c r="P124"/>
  <c r="L126"/>
  <c r="L124"/>
  <c r="H127"/>
  <c r="H125"/>
  <c r="BP105"/>
  <c r="BP103"/>
  <c r="BL104"/>
  <c r="BL102"/>
  <c r="BH105"/>
  <c r="BH103"/>
  <c r="BP104"/>
  <c r="BP102"/>
  <c r="BL105"/>
  <c r="BL103"/>
  <c r="BH104"/>
  <c r="BH102"/>
  <c r="BD105"/>
  <c r="BD103"/>
  <c r="AZ104"/>
  <c r="AZ102"/>
  <c r="AV105"/>
  <c r="AV103"/>
  <c r="BD104"/>
  <c r="BD102"/>
  <c r="AZ105"/>
  <c r="AZ103"/>
  <c r="AV104"/>
  <c r="AV102"/>
  <c r="AR105"/>
  <c r="AR103"/>
  <c r="AN104"/>
  <c r="AN102"/>
  <c r="AJ105"/>
  <c r="AJ103"/>
  <c r="AF104"/>
  <c r="AF102"/>
  <c r="AB105"/>
  <c r="AB103"/>
  <c r="X104"/>
  <c r="X102"/>
  <c r="T105"/>
  <c r="T103"/>
  <c r="AR104"/>
  <c r="AR102"/>
  <c r="AN105"/>
  <c r="AN103"/>
  <c r="AJ104"/>
  <c r="AJ102"/>
  <c r="AF105"/>
  <c r="AF103"/>
  <c r="AB104"/>
  <c r="AB102"/>
  <c r="X105"/>
  <c r="X103"/>
  <c r="T104"/>
  <c r="T102"/>
  <c r="P105"/>
  <c r="P103"/>
  <c r="L104"/>
  <c r="L102"/>
  <c r="H105"/>
  <c r="H103"/>
  <c r="P104"/>
  <c r="P102"/>
  <c r="L105"/>
  <c r="L103"/>
  <c r="H104"/>
  <c r="H102"/>
  <c r="D31"/>
  <c r="BP35"/>
  <c r="BP33"/>
  <c r="BP31"/>
  <c r="BP29"/>
  <c r="BP27"/>
  <c r="BL34"/>
  <c r="BL32"/>
  <c r="BL30"/>
  <c r="BL28"/>
  <c r="BL26"/>
  <c r="BP34"/>
  <c r="BP32"/>
  <c r="BP30"/>
  <c r="BP28"/>
  <c r="BP26"/>
  <c r="BL35"/>
  <c r="BL33"/>
  <c r="BL31"/>
  <c r="BL29"/>
  <c r="BL27"/>
  <c r="BH34"/>
  <c r="BH32"/>
  <c r="BH30"/>
  <c r="BH28"/>
  <c r="BH26"/>
  <c r="BD35"/>
  <c r="BD33"/>
  <c r="BD31"/>
  <c r="BD29"/>
  <c r="BD27"/>
  <c r="AZ34"/>
  <c r="AZ32"/>
  <c r="AZ30"/>
  <c r="AZ28"/>
  <c r="AZ26"/>
  <c r="AV35"/>
  <c r="AV33"/>
  <c r="AV31"/>
  <c r="AV29"/>
  <c r="AV27"/>
  <c r="BH35"/>
  <c r="BH33"/>
  <c r="BH31"/>
  <c r="BH29"/>
  <c r="BH27"/>
  <c r="BD34"/>
  <c r="BD32"/>
  <c r="BD30"/>
  <c r="BD28"/>
  <c r="BD26"/>
  <c r="AZ35"/>
  <c r="AZ33"/>
  <c r="AZ31"/>
  <c r="AZ29"/>
  <c r="AZ27"/>
  <c r="AV34"/>
  <c r="AV32"/>
  <c r="AV30"/>
  <c r="AV28"/>
  <c r="AV26"/>
  <c r="AR35"/>
  <c r="AR33"/>
  <c r="AR31"/>
  <c r="AR29"/>
  <c r="AR27"/>
  <c r="AN34"/>
  <c r="AN32"/>
  <c r="AN30"/>
  <c r="AN28"/>
  <c r="AN26"/>
  <c r="AJ35"/>
  <c r="AJ33"/>
  <c r="AJ31"/>
  <c r="AJ29"/>
  <c r="AJ27"/>
  <c r="AF34"/>
  <c r="AF32"/>
  <c r="AF30"/>
  <c r="AF28"/>
  <c r="AF26"/>
  <c r="AB35"/>
  <c r="AB33"/>
  <c r="AB31"/>
  <c r="AB29"/>
  <c r="AB27"/>
  <c r="X34"/>
  <c r="X32"/>
  <c r="X30"/>
  <c r="X28"/>
  <c r="X26"/>
  <c r="T35"/>
  <c r="T33"/>
  <c r="T31"/>
  <c r="T29"/>
  <c r="T27"/>
  <c r="AR34"/>
  <c r="AR32"/>
  <c r="AR30"/>
  <c r="AR28"/>
  <c r="AR26"/>
  <c r="AN35"/>
  <c r="AN33"/>
  <c r="AN31"/>
  <c r="AN29"/>
  <c r="AN27"/>
  <c r="AJ34"/>
  <c r="AJ32"/>
  <c r="AJ30"/>
  <c r="AJ28"/>
  <c r="AJ26"/>
  <c r="AF35"/>
  <c r="AF33"/>
  <c r="AF31"/>
  <c r="AF29"/>
  <c r="AF27"/>
  <c r="AB34"/>
  <c r="AB32"/>
  <c r="AB30"/>
  <c r="AB28"/>
  <c r="AB26"/>
  <c r="X35"/>
  <c r="X33"/>
  <c r="X31"/>
  <c r="X29"/>
  <c r="X27"/>
  <c r="T34"/>
  <c r="T32"/>
  <c r="T30"/>
  <c r="T28"/>
  <c r="T26"/>
  <c r="P35"/>
  <c r="P33"/>
  <c r="P31"/>
  <c r="P29"/>
  <c r="P27"/>
  <c r="L34"/>
  <c r="L30"/>
  <c r="L26"/>
  <c r="H34"/>
  <c r="H32"/>
  <c r="H30"/>
  <c r="H28"/>
  <c r="H26"/>
  <c r="P34"/>
  <c r="P32"/>
  <c r="P30"/>
  <c r="P28"/>
  <c r="P26"/>
  <c r="L32"/>
  <c r="L28"/>
  <c r="H35"/>
  <c r="H33"/>
  <c r="H31"/>
  <c r="H29"/>
  <c r="H27"/>
  <c r="BP193"/>
  <c r="BP191"/>
  <c r="BL192"/>
  <c r="BL190"/>
  <c r="BH193"/>
  <c r="BH191"/>
  <c r="BP192"/>
  <c r="BP190"/>
  <c r="BL193"/>
  <c r="BL191"/>
  <c r="BH192"/>
  <c r="BH190"/>
  <c r="BD193"/>
  <c r="BD191"/>
  <c r="AZ192"/>
  <c r="AZ190"/>
  <c r="AV193"/>
  <c r="AV191"/>
  <c r="AR192"/>
  <c r="AR190"/>
  <c r="BD192"/>
  <c r="BD190"/>
  <c r="AZ193"/>
  <c r="AZ191"/>
  <c r="AV192"/>
  <c r="AV190"/>
  <c r="AR193"/>
  <c r="AR191"/>
  <c r="AN192"/>
  <c r="AN190"/>
  <c r="AJ193"/>
  <c r="AJ191"/>
  <c r="AF192"/>
  <c r="AF190"/>
  <c r="AB193"/>
  <c r="AB191"/>
  <c r="X192"/>
  <c r="X190"/>
  <c r="T193"/>
  <c r="T191"/>
  <c r="AN193"/>
  <c r="AN191"/>
  <c r="AJ192"/>
  <c r="AJ190"/>
  <c r="AF193"/>
  <c r="AF191"/>
  <c r="AB192"/>
  <c r="AB190"/>
  <c r="X193"/>
  <c r="X191"/>
  <c r="T192"/>
  <c r="T190"/>
  <c r="P193"/>
  <c r="P191"/>
  <c r="L191"/>
  <c r="H193"/>
  <c r="P192"/>
  <c r="P190"/>
  <c r="L193"/>
  <c r="H191"/>
  <c r="D156"/>
  <c r="L192"/>
  <c r="L156"/>
  <c r="L136"/>
  <c r="L114"/>
  <c r="L109"/>
  <c r="L90"/>
  <c r="L85"/>
  <c r="L39"/>
  <c r="L33"/>
  <c r="L29"/>
  <c r="L24"/>
  <c r="H190"/>
  <c r="H87"/>
  <c r="D13"/>
  <c r="BP13"/>
  <c r="BP11"/>
  <c r="BL14"/>
  <c r="BL12"/>
  <c r="BP14"/>
  <c r="BP12"/>
  <c r="BL13"/>
  <c r="BL11"/>
  <c r="BH14"/>
  <c r="BH12"/>
  <c r="BD13"/>
  <c r="BD11"/>
  <c r="AZ14"/>
  <c r="AZ12"/>
  <c r="AV13"/>
  <c r="AV11"/>
  <c r="BH13"/>
  <c r="BH11"/>
  <c r="BD14"/>
  <c r="BD12"/>
  <c r="AZ13"/>
  <c r="AZ11"/>
  <c r="AV14"/>
  <c r="AV12"/>
  <c r="AR13"/>
  <c r="AR11"/>
  <c r="AN14"/>
  <c r="AN12"/>
  <c r="AJ13"/>
  <c r="AJ11"/>
  <c r="AF14"/>
  <c r="AF12"/>
  <c r="AB13"/>
  <c r="AB11"/>
  <c r="X14"/>
  <c r="X12"/>
  <c r="T13"/>
  <c r="T11"/>
  <c r="AR14"/>
  <c r="AR12"/>
  <c r="AN13"/>
  <c r="AN11"/>
  <c r="AJ14"/>
  <c r="AJ12"/>
  <c r="AF13"/>
  <c r="AF11"/>
  <c r="AB14"/>
  <c r="AB12"/>
  <c r="X13"/>
  <c r="X11"/>
  <c r="T14"/>
  <c r="T12"/>
  <c r="P13"/>
  <c r="P11"/>
  <c r="L14"/>
  <c r="L12"/>
  <c r="H13"/>
  <c r="P14"/>
  <c r="P12"/>
  <c r="L13"/>
  <c r="L11"/>
  <c r="H11"/>
  <c r="BP166"/>
  <c r="BP164"/>
  <c r="BL167"/>
  <c r="BL165"/>
  <c r="BH166"/>
  <c r="BH164"/>
  <c r="BP167"/>
  <c r="BP165"/>
  <c r="BL166"/>
  <c r="BL164"/>
  <c r="BH167"/>
  <c r="BH165"/>
  <c r="BD166"/>
  <c r="BD164"/>
  <c r="AZ167"/>
  <c r="AZ165"/>
  <c r="AV166"/>
  <c r="AV164"/>
  <c r="AR167"/>
  <c r="AR165"/>
  <c r="BD167"/>
  <c r="BD165"/>
  <c r="AZ166"/>
  <c r="AZ164"/>
  <c r="AV167"/>
  <c r="AV165"/>
  <c r="AR166"/>
  <c r="AR164"/>
  <c r="AN167"/>
  <c r="AN165"/>
  <c r="AJ166"/>
  <c r="AJ164"/>
  <c r="AF167"/>
  <c r="AF165"/>
  <c r="AB166"/>
  <c r="AB164"/>
  <c r="X167"/>
  <c r="X165"/>
  <c r="T166"/>
  <c r="T164"/>
  <c r="AN166"/>
  <c r="AN164"/>
  <c r="AJ167"/>
  <c r="AJ165"/>
  <c r="AF166"/>
  <c r="AF164"/>
  <c r="AB167"/>
  <c r="AB165"/>
  <c r="X166"/>
  <c r="X164"/>
  <c r="T167"/>
  <c r="T165"/>
  <c r="P166"/>
  <c r="P164"/>
  <c r="L166"/>
  <c r="L164"/>
  <c r="H167"/>
  <c r="H165"/>
  <c r="P167"/>
  <c r="P165"/>
  <c r="L167"/>
  <c r="L165"/>
  <c r="H166"/>
  <c r="H164"/>
  <c r="BP137"/>
  <c r="BP135"/>
  <c r="BL136"/>
  <c r="BL134"/>
  <c r="BH137"/>
  <c r="BH135"/>
  <c r="BP136"/>
  <c r="BP134"/>
  <c r="BL137"/>
  <c r="BL135"/>
  <c r="BH136"/>
  <c r="BH134"/>
  <c r="BD137"/>
  <c r="BD135"/>
  <c r="AZ136"/>
  <c r="AZ134"/>
  <c r="AV137"/>
  <c r="AV135"/>
  <c r="BD136"/>
  <c r="BD134"/>
  <c r="AZ137"/>
  <c r="AZ135"/>
  <c r="AV136"/>
  <c r="AV134"/>
  <c r="AR137"/>
  <c r="AR135"/>
  <c r="AN136"/>
  <c r="AN134"/>
  <c r="AJ137"/>
  <c r="AJ135"/>
  <c r="AF136"/>
  <c r="AF134"/>
  <c r="AB137"/>
  <c r="AB135"/>
  <c r="X136"/>
  <c r="X134"/>
  <c r="T137"/>
  <c r="T135"/>
  <c r="AR136"/>
  <c r="AR134"/>
  <c r="AN137"/>
  <c r="AN135"/>
  <c r="AJ136"/>
  <c r="AJ134"/>
  <c r="AF137"/>
  <c r="AF135"/>
  <c r="AB136"/>
  <c r="AB134"/>
  <c r="X137"/>
  <c r="X135"/>
  <c r="T136"/>
  <c r="T134"/>
  <c r="P137"/>
  <c r="P135"/>
  <c r="L137"/>
  <c r="H135"/>
  <c r="P136"/>
  <c r="P134"/>
  <c r="L135"/>
  <c r="H137"/>
  <c r="D121"/>
  <c r="BP122"/>
  <c r="BP120"/>
  <c r="BL121"/>
  <c r="BL119"/>
  <c r="BH122"/>
  <c r="BH120"/>
  <c r="BP121"/>
  <c r="BP119"/>
  <c r="BL122"/>
  <c r="BL120"/>
  <c r="BH121"/>
  <c r="BH119"/>
  <c r="BD122"/>
  <c r="BD120"/>
  <c r="AZ121"/>
  <c r="AZ119"/>
  <c r="AV122"/>
  <c r="AV120"/>
  <c r="BD121"/>
  <c r="BD119"/>
  <c r="AZ122"/>
  <c r="AZ120"/>
  <c r="AV121"/>
  <c r="AV119"/>
  <c r="AR122"/>
  <c r="AR120"/>
  <c r="AN121"/>
  <c r="AN119"/>
  <c r="AJ122"/>
  <c r="AJ120"/>
  <c r="AF121"/>
  <c r="AF119"/>
  <c r="AB122"/>
  <c r="AB120"/>
  <c r="X121"/>
  <c r="X119"/>
  <c r="T122"/>
  <c r="T120"/>
  <c r="AR121"/>
  <c r="AR119"/>
  <c r="AN122"/>
  <c r="AN120"/>
  <c r="AJ121"/>
  <c r="AJ119"/>
  <c r="AF122"/>
  <c r="AF120"/>
  <c r="AB121"/>
  <c r="AB119"/>
  <c r="X122"/>
  <c r="X120"/>
  <c r="T121"/>
  <c r="T119"/>
  <c r="P122"/>
  <c r="P120"/>
  <c r="L122"/>
  <c r="L120"/>
  <c r="H121"/>
  <c r="H119"/>
  <c r="P121"/>
  <c r="P119"/>
  <c r="L121"/>
  <c r="L119"/>
  <c r="H122"/>
  <c r="H120"/>
  <c r="D108"/>
  <c r="BP110"/>
  <c r="BP108"/>
  <c r="BL111"/>
  <c r="BL109"/>
  <c r="BH110"/>
  <c r="BH108"/>
  <c r="BP111"/>
  <c r="BP109"/>
  <c r="BL110"/>
  <c r="BL108"/>
  <c r="BH111"/>
  <c r="BH109"/>
  <c r="BD110"/>
  <c r="BD108"/>
  <c r="AZ111"/>
  <c r="AZ109"/>
  <c r="AV110"/>
  <c r="AV108"/>
  <c r="BD111"/>
  <c r="BD109"/>
  <c r="AZ110"/>
  <c r="AZ108"/>
  <c r="AV111"/>
  <c r="AV109"/>
  <c r="AR110"/>
  <c r="AR108"/>
  <c r="AN111"/>
  <c r="AN109"/>
  <c r="AJ110"/>
  <c r="AJ108"/>
  <c r="AF111"/>
  <c r="AF109"/>
  <c r="AB110"/>
  <c r="AB108"/>
  <c r="X111"/>
  <c r="X109"/>
  <c r="T110"/>
  <c r="T108"/>
  <c r="AR111"/>
  <c r="AR109"/>
  <c r="AN110"/>
  <c r="AN108"/>
  <c r="AJ111"/>
  <c r="AJ109"/>
  <c r="AF110"/>
  <c r="AF108"/>
  <c r="AB111"/>
  <c r="AB109"/>
  <c r="X110"/>
  <c r="X108"/>
  <c r="T111"/>
  <c r="T109"/>
  <c r="P110"/>
  <c r="P108"/>
  <c r="L108"/>
  <c r="H110"/>
  <c r="P111"/>
  <c r="P109"/>
  <c r="L110"/>
  <c r="H108"/>
  <c r="BP93"/>
  <c r="BP91"/>
  <c r="BP89"/>
  <c r="BL92"/>
  <c r="BL90"/>
  <c r="BH93"/>
  <c r="BH91"/>
  <c r="BH89"/>
  <c r="BP92"/>
  <c r="BP90"/>
  <c r="BL93"/>
  <c r="BL91"/>
  <c r="BL89"/>
  <c r="BH92"/>
  <c r="BH90"/>
  <c r="BD93"/>
  <c r="BD91"/>
  <c r="BD89"/>
  <c r="AZ92"/>
  <c r="AZ90"/>
  <c r="AV93"/>
  <c r="AV91"/>
  <c r="AV89"/>
  <c r="BD92"/>
  <c r="BD90"/>
  <c r="AZ93"/>
  <c r="AZ91"/>
  <c r="AZ89"/>
  <c r="AV92"/>
  <c r="AV90"/>
  <c r="AR93"/>
  <c r="AR91"/>
  <c r="AR89"/>
  <c r="AN92"/>
  <c r="AN90"/>
  <c r="AJ93"/>
  <c r="AJ91"/>
  <c r="AJ89"/>
  <c r="AF92"/>
  <c r="AF90"/>
  <c r="AB93"/>
  <c r="AB91"/>
  <c r="AB89"/>
  <c r="X92"/>
  <c r="X90"/>
  <c r="T93"/>
  <c r="T91"/>
  <c r="T89"/>
  <c r="AR92"/>
  <c r="AR90"/>
  <c r="AN93"/>
  <c r="AN91"/>
  <c r="AN89"/>
  <c r="AJ92"/>
  <c r="AJ90"/>
  <c r="AF93"/>
  <c r="AF91"/>
  <c r="AF89"/>
  <c r="AB92"/>
  <c r="AB90"/>
  <c r="X93"/>
  <c r="X91"/>
  <c r="X89"/>
  <c r="T92"/>
  <c r="T90"/>
  <c r="P93"/>
  <c r="P91"/>
  <c r="P89"/>
  <c r="L93"/>
  <c r="L89"/>
  <c r="H91"/>
  <c r="P92"/>
  <c r="P90"/>
  <c r="L91"/>
  <c r="H93"/>
  <c r="H89"/>
  <c r="BP80"/>
  <c r="BP78"/>
  <c r="BP76"/>
  <c r="BL79"/>
  <c r="BL77"/>
  <c r="BH80"/>
  <c r="BH78"/>
  <c r="BH76"/>
  <c r="BP79"/>
  <c r="BP77"/>
  <c r="BL80"/>
  <c r="BL78"/>
  <c r="BL76"/>
  <c r="BH79"/>
  <c r="BH77"/>
  <c r="BD80"/>
  <c r="BD78"/>
  <c r="BD76"/>
  <c r="AZ79"/>
  <c r="AZ77"/>
  <c r="AV80"/>
  <c r="AV78"/>
  <c r="AV76"/>
  <c r="BD79"/>
  <c r="BD77"/>
  <c r="AZ80"/>
  <c r="AZ78"/>
  <c r="AZ76"/>
  <c r="AV79"/>
  <c r="AV77"/>
  <c r="AR80"/>
  <c r="AR78"/>
  <c r="AR76"/>
  <c r="AN79"/>
  <c r="AN77"/>
  <c r="AJ80"/>
  <c r="AJ78"/>
  <c r="AJ76"/>
  <c r="AF79"/>
  <c r="AF77"/>
  <c r="AB80"/>
  <c r="AB78"/>
  <c r="AB76"/>
  <c r="X79"/>
  <c r="X77"/>
  <c r="T80"/>
  <c r="T78"/>
  <c r="T76"/>
  <c r="AR79"/>
  <c r="AR77"/>
  <c r="AN80"/>
  <c r="AN78"/>
  <c r="AN76"/>
  <c r="AJ79"/>
  <c r="AJ77"/>
  <c r="AF80"/>
  <c r="AF78"/>
  <c r="AF76"/>
  <c r="AB79"/>
  <c r="AB77"/>
  <c r="X80"/>
  <c r="X78"/>
  <c r="X76"/>
  <c r="T79"/>
  <c r="T77"/>
  <c r="P80"/>
  <c r="P78"/>
  <c r="P76"/>
  <c r="L79"/>
  <c r="L77"/>
  <c r="H80"/>
  <c r="H78"/>
  <c r="H76"/>
  <c r="P79"/>
  <c r="P77"/>
  <c r="L80"/>
  <c r="L78"/>
  <c r="L76"/>
  <c r="H79"/>
  <c r="H77"/>
  <c r="BP161"/>
  <c r="BP159"/>
  <c r="BL162"/>
  <c r="BL160"/>
  <c r="BH161"/>
  <c r="BH159"/>
  <c r="BP162"/>
  <c r="BP160"/>
  <c r="BL161"/>
  <c r="BL159"/>
  <c r="BH162"/>
  <c r="BH160"/>
  <c r="BD161"/>
  <c r="BD159"/>
  <c r="AZ162"/>
  <c r="AZ160"/>
  <c r="AV161"/>
  <c r="AV159"/>
  <c r="AR162"/>
  <c r="AR160"/>
  <c r="BD162"/>
  <c r="BD160"/>
  <c r="AZ161"/>
  <c r="AZ159"/>
  <c r="AV162"/>
  <c r="AV160"/>
  <c r="AR161"/>
  <c r="AR159"/>
  <c r="AN162"/>
  <c r="AN160"/>
  <c r="AJ161"/>
  <c r="AJ159"/>
  <c r="AF162"/>
  <c r="AF160"/>
  <c r="AB161"/>
  <c r="AB159"/>
  <c r="X162"/>
  <c r="X160"/>
  <c r="T161"/>
  <c r="T159"/>
  <c r="AN161"/>
  <c r="AN159"/>
  <c r="AJ162"/>
  <c r="AJ160"/>
  <c r="AF161"/>
  <c r="AF159"/>
  <c r="AB162"/>
  <c r="AB160"/>
  <c r="X161"/>
  <c r="X159"/>
  <c r="T162"/>
  <c r="T160"/>
  <c r="P161"/>
  <c r="P159"/>
  <c r="L161"/>
  <c r="L159"/>
  <c r="H162"/>
  <c r="H160"/>
  <c r="P162"/>
  <c r="P160"/>
  <c r="L162"/>
  <c r="L160"/>
  <c r="H161"/>
  <c r="H159"/>
  <c r="BP131"/>
  <c r="BP129"/>
  <c r="BL130"/>
  <c r="BH131"/>
  <c r="BH129"/>
  <c r="BP130"/>
  <c r="BL131"/>
  <c r="BL129"/>
  <c r="BH130"/>
  <c r="BD131"/>
  <c r="BD129"/>
  <c r="AZ130"/>
  <c r="AV131"/>
  <c r="AV129"/>
  <c r="BD130"/>
  <c r="AZ131"/>
  <c r="AZ129"/>
  <c r="AV130"/>
  <c r="AR131"/>
  <c r="AR129"/>
  <c r="AN130"/>
  <c r="AJ131"/>
  <c r="AJ129"/>
  <c r="AF130"/>
  <c r="AB131"/>
  <c r="AB129"/>
  <c r="X130"/>
  <c r="T131"/>
  <c r="T129"/>
  <c r="AR130"/>
  <c r="AN131"/>
  <c r="AN129"/>
  <c r="AJ130"/>
  <c r="AF131"/>
  <c r="AF129"/>
  <c r="AB130"/>
  <c r="X131"/>
  <c r="X129"/>
  <c r="T130"/>
  <c r="P131"/>
  <c r="P129"/>
  <c r="L131"/>
  <c r="H129"/>
  <c r="P130"/>
  <c r="L129"/>
  <c r="H131"/>
  <c r="BP115"/>
  <c r="BP113"/>
  <c r="BL116"/>
  <c r="BL114"/>
  <c r="BH115"/>
  <c r="BH113"/>
  <c r="BP116"/>
  <c r="BP114"/>
  <c r="BL115"/>
  <c r="BL113"/>
  <c r="BH116"/>
  <c r="BH114"/>
  <c r="BD115"/>
  <c r="BD113"/>
  <c r="AZ116"/>
  <c r="AZ114"/>
  <c r="AV115"/>
  <c r="AV113"/>
  <c r="BD116"/>
  <c r="BD114"/>
  <c r="AZ115"/>
  <c r="AZ113"/>
  <c r="AV116"/>
  <c r="AV114"/>
  <c r="AR115"/>
  <c r="AR113"/>
  <c r="AN116"/>
  <c r="AN114"/>
  <c r="AJ115"/>
  <c r="AJ113"/>
  <c r="AF116"/>
  <c r="AF114"/>
  <c r="AB115"/>
  <c r="AB113"/>
  <c r="X116"/>
  <c r="X114"/>
  <c r="T115"/>
  <c r="T113"/>
  <c r="AR116"/>
  <c r="AR114"/>
  <c r="AN115"/>
  <c r="AN113"/>
  <c r="AJ116"/>
  <c r="AJ114"/>
  <c r="AF115"/>
  <c r="AF113"/>
  <c r="AB116"/>
  <c r="AB114"/>
  <c r="X115"/>
  <c r="X113"/>
  <c r="T116"/>
  <c r="T114"/>
  <c r="P115"/>
  <c r="P113"/>
  <c r="L113"/>
  <c r="H115"/>
  <c r="P116"/>
  <c r="P114"/>
  <c r="L115"/>
  <c r="H113"/>
  <c r="BP42"/>
  <c r="BP40"/>
  <c r="BP38"/>
  <c r="BL41"/>
  <c r="BL39"/>
  <c r="BP41"/>
  <c r="BP39"/>
  <c r="BL42"/>
  <c r="BL40"/>
  <c r="BL38"/>
  <c r="BH41"/>
  <c r="BH42"/>
  <c r="BH39"/>
  <c r="BD42"/>
  <c r="BD40"/>
  <c r="BD38"/>
  <c r="AZ41"/>
  <c r="AZ39"/>
  <c r="AV42"/>
  <c r="AV40"/>
  <c r="AV38"/>
  <c r="BH40"/>
  <c r="BH38"/>
  <c r="BD41"/>
  <c r="BD39"/>
  <c r="AZ42"/>
  <c r="AZ40"/>
  <c r="AZ38"/>
  <c r="AV41"/>
  <c r="AV39"/>
  <c r="AR42"/>
  <c r="AR40"/>
  <c r="AR38"/>
  <c r="AN41"/>
  <c r="AN39"/>
  <c r="AJ42"/>
  <c r="AJ40"/>
  <c r="AJ38"/>
  <c r="AF41"/>
  <c r="AF39"/>
  <c r="AB42"/>
  <c r="AB40"/>
  <c r="AB38"/>
  <c r="X41"/>
  <c r="X39"/>
  <c r="T42"/>
  <c r="T40"/>
  <c r="T38"/>
  <c r="AR41"/>
  <c r="AR39"/>
  <c r="AN42"/>
  <c r="AN40"/>
  <c r="AN38"/>
  <c r="AJ41"/>
  <c r="AJ39"/>
  <c r="AF42"/>
  <c r="AF40"/>
  <c r="AF38"/>
  <c r="AB41"/>
  <c r="AB39"/>
  <c r="X42"/>
  <c r="X40"/>
  <c r="X38"/>
  <c r="T41"/>
  <c r="T39"/>
  <c r="P42"/>
  <c r="P40"/>
  <c r="P38"/>
  <c r="L40"/>
  <c r="H42"/>
  <c r="H38"/>
  <c r="P41"/>
  <c r="P39"/>
  <c r="L42"/>
  <c r="L38"/>
  <c r="H40"/>
  <c r="BP24"/>
  <c r="BP22"/>
  <c r="BP20"/>
  <c r="BL23"/>
  <c r="BL21"/>
  <c r="BL19"/>
  <c r="BP23"/>
  <c r="BP21"/>
  <c r="BP19"/>
  <c r="BL24"/>
  <c r="BL22"/>
  <c r="BL20"/>
  <c r="BH23"/>
  <c r="BH21"/>
  <c r="BH19"/>
  <c r="BD24"/>
  <c r="BD22"/>
  <c r="BD20"/>
  <c r="AZ23"/>
  <c r="AZ21"/>
  <c r="AZ19"/>
  <c r="AV24"/>
  <c r="AV22"/>
  <c r="AV20"/>
  <c r="BH24"/>
  <c r="BH22"/>
  <c r="BH20"/>
  <c r="BD23"/>
  <c r="BD21"/>
  <c r="BD19"/>
  <c r="AZ24"/>
  <c r="AZ22"/>
  <c r="AZ20"/>
  <c r="AV23"/>
  <c r="AV21"/>
  <c r="AV19"/>
  <c r="AR24"/>
  <c r="AR22"/>
  <c r="AR20"/>
  <c r="AN23"/>
  <c r="AN21"/>
  <c r="AN19"/>
  <c r="AJ24"/>
  <c r="AJ22"/>
  <c r="AJ20"/>
  <c r="AF23"/>
  <c r="AF21"/>
  <c r="AF19"/>
  <c r="AB24"/>
  <c r="AB22"/>
  <c r="AB20"/>
  <c r="X23"/>
  <c r="X21"/>
  <c r="X19"/>
  <c r="T24"/>
  <c r="T22"/>
  <c r="T20"/>
  <c r="AR23"/>
  <c r="AR21"/>
  <c r="AR19"/>
  <c r="AN24"/>
  <c r="AN22"/>
  <c r="AN20"/>
  <c r="AJ23"/>
  <c r="AJ21"/>
  <c r="AJ19"/>
  <c r="AF24"/>
  <c r="AF22"/>
  <c r="AF20"/>
  <c r="AB23"/>
  <c r="AB21"/>
  <c r="AB19"/>
  <c r="X24"/>
  <c r="X22"/>
  <c r="X20"/>
  <c r="T23"/>
  <c r="T21"/>
  <c r="T19"/>
  <c r="P24"/>
  <c r="P22"/>
  <c r="P20"/>
  <c r="L21"/>
  <c r="H23"/>
  <c r="H21"/>
  <c r="H19"/>
  <c r="P23"/>
  <c r="P21"/>
  <c r="P19"/>
  <c r="L23"/>
  <c r="L19"/>
  <c r="H24"/>
  <c r="H22"/>
  <c r="H20"/>
  <c r="BP157"/>
  <c r="BP155"/>
  <c r="BL156"/>
  <c r="BL154"/>
  <c r="BH157"/>
  <c r="BH155"/>
  <c r="BP156"/>
  <c r="BP154"/>
  <c r="BL157"/>
  <c r="BL155"/>
  <c r="BH156"/>
  <c r="BH154"/>
  <c r="BD157"/>
  <c r="BD155"/>
  <c r="AZ156"/>
  <c r="AZ154"/>
  <c r="AV157"/>
  <c r="AV155"/>
  <c r="BD156"/>
  <c r="BD154"/>
  <c r="AZ157"/>
  <c r="AZ155"/>
  <c r="AV156"/>
  <c r="AV154"/>
  <c r="AR157"/>
  <c r="AR155"/>
  <c r="AN156"/>
  <c r="AN154"/>
  <c r="AJ157"/>
  <c r="AJ155"/>
  <c r="AF156"/>
  <c r="AF154"/>
  <c r="AB157"/>
  <c r="AB155"/>
  <c r="X156"/>
  <c r="X154"/>
  <c r="T157"/>
  <c r="T155"/>
  <c r="AR156"/>
  <c r="AR154"/>
  <c r="AN157"/>
  <c r="AN155"/>
  <c r="AJ156"/>
  <c r="AJ154"/>
  <c r="AF157"/>
  <c r="AF155"/>
  <c r="AB156"/>
  <c r="AB154"/>
  <c r="X157"/>
  <c r="X155"/>
  <c r="T156"/>
  <c r="T154"/>
  <c r="P157"/>
  <c r="P155"/>
  <c r="L155"/>
  <c r="H157"/>
  <c r="P156"/>
  <c r="P154"/>
  <c r="L157"/>
  <c r="H155"/>
  <c r="L190"/>
  <c r="L154"/>
  <c r="L134"/>
  <c r="L116"/>
  <c r="L111"/>
  <c r="L92"/>
  <c r="L87"/>
  <c r="L41"/>
  <c r="L35"/>
  <c r="L31"/>
  <c r="L27"/>
  <c r="L22"/>
  <c r="H192"/>
  <c r="H156"/>
  <c r="H136"/>
  <c r="H130"/>
  <c r="H114"/>
  <c r="H109"/>
  <c r="H90"/>
  <c r="H85"/>
  <c r="H39"/>
  <c r="H12"/>
  <c r="BP8"/>
  <c r="BP16"/>
  <c r="BL8"/>
  <c r="BL16"/>
  <c r="BH8"/>
  <c r="BH16"/>
  <c r="BD8"/>
  <c r="BD16"/>
  <c r="AZ8"/>
  <c r="AZ16"/>
  <c r="AV8"/>
  <c r="AV16"/>
  <c r="AR8"/>
  <c r="AR16"/>
  <c r="AN8"/>
  <c r="AN16"/>
  <c r="AJ8"/>
  <c r="AJ16"/>
  <c r="AF8"/>
  <c r="AF16"/>
  <c r="AB8"/>
  <c r="AB16"/>
  <c r="X8"/>
  <c r="X16"/>
  <c r="T8"/>
  <c r="T16"/>
  <c r="P8"/>
  <c r="P16"/>
  <c r="L7"/>
  <c r="L17"/>
  <c r="H8"/>
  <c r="H16"/>
  <c r="D164"/>
  <c r="D159"/>
  <c r="D161"/>
  <c r="D162"/>
  <c r="D160"/>
  <c r="D140"/>
  <c r="D142"/>
  <c r="D139"/>
  <c r="D141"/>
  <c r="D129"/>
  <c r="D131"/>
  <c r="D130"/>
  <c r="D127"/>
  <c r="D126"/>
  <c r="D125"/>
  <c r="D102"/>
  <c r="D104"/>
  <c r="D105"/>
  <c r="D103"/>
  <c r="D41"/>
  <c r="D32"/>
  <c r="D35"/>
  <c r="D26"/>
  <c r="D34"/>
  <c r="D30"/>
  <c r="D33"/>
  <c r="D29"/>
  <c r="D71"/>
  <c r="D165"/>
  <c r="D122"/>
  <c r="D109"/>
  <c r="D87"/>
  <c r="D185"/>
  <c r="D134"/>
  <c r="D92"/>
  <c r="D80"/>
  <c r="D76"/>
  <c r="D186"/>
  <c r="D137"/>
  <c r="D93"/>
  <c r="D89"/>
  <c r="D77"/>
  <c r="D187"/>
  <c r="D167"/>
  <c r="D136"/>
  <c r="D120"/>
  <c r="D111"/>
  <c r="D90"/>
  <c r="D85"/>
  <c r="D78"/>
  <c r="D73"/>
  <c r="D188"/>
  <c r="D166"/>
  <c r="D135"/>
  <c r="D119"/>
  <c r="D110"/>
  <c r="D91"/>
  <c r="D86"/>
  <c r="D79"/>
  <c r="D74"/>
  <c r="D12"/>
  <c r="D11"/>
  <c r="D14"/>
  <c r="D7"/>
  <c r="M62" i="1"/>
  <c r="AG61"/>
  <c r="C64" s="1"/>
  <c r="D62"/>
  <c r="AG62" s="1"/>
  <c r="C65" l="1"/>
  <c r="AH62"/>
  <c r="C63" s="1"/>
</calcChain>
</file>

<file path=xl/comments1.xml><?xml version="1.0" encoding="utf-8"?>
<comments xmlns="http://schemas.openxmlformats.org/spreadsheetml/2006/main">
  <authors>
    <author>Windows User</author>
  </authors>
  <commentList>
    <comment ref="B1" authorId="0">
      <text>
        <r>
          <rPr>
            <b/>
            <sz val="9"/>
            <color indexed="81"/>
            <rFont val="Tahoma"/>
            <family val="2"/>
          </rPr>
          <t>กรุณาใส่ชื่อรพ.สต/ศสม.</t>
        </r>
      </text>
    </comment>
    <comment ref="F1" authorId="0">
      <text>
        <r>
          <rPr>
            <b/>
            <sz val="9"/>
            <color indexed="81"/>
            <rFont val="Tahoma"/>
            <family val="2"/>
          </rPr>
          <t xml:space="preserve">กรุณาเติมจำนวนผู้ตอบแบบสอบถาม
</t>
        </r>
      </text>
    </comment>
    <comment ref="B6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1=ชาย
2=หญิง</t>
        </r>
      </text>
    </comment>
    <comment ref="B8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1=ประถมศึกษาหรือต่ำกว่า
2= มัธยมศึกษาหรืออนุปริญญา
3=ปริญญาตรี หรือสูงกว่า
4=ไม่ได้รับการศึกษา</t>
        </r>
      </text>
    </comment>
    <comment ref="B9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1=ใหม่
2=เก่า</t>
        </r>
      </text>
    </comment>
    <comment ref="B10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1=จ่ายเงินเอง
2=สวัสดิการข้าราชการหรือรัฐวิสาหกิจ
3=ประกันสังคม
4=พรบ.ผู้ประสบภัยจากรถ
5=บัตรประกันสุขภาพ(บัตรทอง)
6=อื่น ๆ..</t>
        </r>
      </text>
    </comment>
    <comment ref="B11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1=ค้าขาย
2=ลูกจ้างหรือรับจ้าง 
3=รับราชการ/รัฐวิสาหกิจ
4= นักเรียนหรือนักศึกษา
5=ค้าขาย
6=พ่อบ้าน/แม่บ้าน
7=ตกงาน
8=ไม่สามารถทำงานได้เนื่องจากเจ็บป่วย
9=เกษียณ
10=ทำนา/ทำไร่/ทำสวน
11=อื่นๆ</t>
        </r>
      </text>
    </comment>
    <comment ref="B13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1=ไม่เคย
2=1-2 ครั้ง
3=3-4 ครั้ง
4=5-6 ครั้ง
5=7 ครั้งหรือมากกว่า</t>
        </r>
      </text>
    </comment>
    <comment ref="B14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1=ควรปรับปรุง
2=พอใช้
3=ดี
4=ดีเยี่ยม</t>
        </r>
      </text>
    </comment>
    <comment ref="B16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1=ควรปรับปรุง
2=พอใช้
3=ดี
4=ดีเยี่ยม</t>
        </r>
      </text>
    </comment>
    <comment ref="B17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1=ควรปรับปรุง
2=พอใช้
3=ดี
4=ดีเยี่ยม</t>
        </r>
      </text>
    </comment>
    <comment ref="B18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1=ควรปรับปรุง
2=พอใช้
3=ดี
4=ดีเยี่ยม</t>
        </r>
      </text>
    </comment>
    <comment ref="B20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1=ควรปรับปรุง
2=พอใช้
3=ดี
4=ดีเยี่ยม</t>
        </r>
      </text>
    </comment>
    <comment ref="B21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1=ควรปรับปรุง
2=พอใช้
3=ดี
4=ดีเยี่ยม</t>
        </r>
      </text>
    </comment>
    <comment ref="B22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1=ช่วงเช้าตรู่
2=ช่วงพักเที่ยง
3=ช่วงบ่าย
4=ไม่จำเป็นต้องเปิดเพิ่ม</t>
        </r>
      </text>
    </comment>
    <comment ref="B25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1=ควรปรับปรุง
2=พอใช้
3=ดี
4=ดีเยี่ยม</t>
        </r>
      </text>
    </comment>
    <comment ref="B26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1=ทุกวัน
2=วันเว้นวัน
3=สัปดาห์ละครั้ง
4=เดือนละครั้ง
5=2-3เดือนต่อครั้ง</t>
        </r>
      </text>
    </comment>
    <comment ref="B28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1=5 นาทีหรือน้อยกว่า
2=6-15 นาที
3=16-๓๐ นาที
4=31-60 นาที
5=มากกว่า ๖๐ นาที</t>
        </r>
      </text>
    </comment>
    <comment ref="B29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1=ควรปรับปรุง
2=พอใช้
3=ดี
4=ดีเยี่ยม</t>
        </r>
      </text>
    </comment>
    <comment ref="B31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1=ควรปรับปรุง
2=พอใช้
3=ดี
4=ดีเยี่ยม</t>
        </r>
      </text>
    </comment>
    <comment ref="B32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1=ควรปรับปรุง
2=พอใช้
3=ดี
4=ดีเยี่ยม</t>
        </r>
      </text>
    </comment>
    <comment ref="B34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1=พบทุกครั้ง
2=เกือบทุกครั้ง
3=พบบ้าง
4=ไม่เคยพบ</t>
        </r>
      </text>
    </comment>
    <comment ref="B35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1=ควรปรับปรุง
2=พอใช้
3=ดี
4=ดีเยี่ยม</t>
        </r>
      </text>
    </comment>
    <comment ref="B36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1=ได้
2=ไม่ได้
3=ไม่แน่ใจ</t>
        </r>
      </text>
    </comment>
    <comment ref="B38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4=พอใจมาก
3=พอใจ
2=ไม่พอใจ
1=ไม่พอใจมาก</t>
        </r>
      </text>
    </comment>
    <comment ref="B39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4=พอใจมาก
3=พอใจ
2=ไม่พอใจ
1=ไม่พอใจมาก</t>
        </r>
      </text>
    </comment>
    <comment ref="B40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4=พอใจมาก
3=พอใจ
2=ไม่พอใจ
1=ไม่พอใจมาก</t>
        </r>
      </text>
    </comment>
    <comment ref="B41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4=พอใจมาก
3=พอใจ
2=ไม่พอใจ
1=ไม่พอใจมาก</t>
        </r>
      </text>
    </comment>
    <comment ref="B42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4=พอใจมาก
3=พอใจ
2=ไม่พอใจ
1=ไม่พอใจมาก</t>
        </r>
      </text>
    </comment>
    <comment ref="B43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4=พอใจมาก
3=พอใจ
2=ไม่พอใจ
1=ไม่พอใจมาก</t>
        </r>
      </text>
    </comment>
    <comment ref="B44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4=พอใจมาก
3=พอใจ
2=ไม่พอใจ
1=ไม่พอใจมาก</t>
        </r>
      </text>
    </comment>
    <comment ref="B45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4=พอใจมาก
3=พอใจ
2=ไม่พอใจ
1=ไม่พอใจมาก</t>
        </r>
      </text>
    </comment>
    <comment ref="B46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4=พอใจมาก
3=พอใจ
2=ไม่พอใจ
1=ไม่พอใจมาก</t>
        </r>
      </text>
    </comment>
    <comment ref="B47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4=พอใจมาก
3=พอใจ
2=ไม่พอใจ
1=ไม่พอใจมาก</t>
        </r>
      </text>
    </comment>
    <comment ref="B49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1=ควรปรับปรุง
2=พอใช้
3=ดี
4=ดีเยี่ยม</t>
        </r>
      </text>
    </comment>
    <comment ref="B50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1=ควรปรับปรุง
2=พอใช้
3=ดี
4=ดีเยี่ยม</t>
        </r>
      </text>
    </comment>
    <comment ref="B51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1=ไม่พึงพอใจมากที่สุด
2=ไม่พึงพอใจมาก
3=ไม่พึงพอใจ
4=พึงพอใจ
5=พึงพอใจมาก
6=พึงพอใจมากที่สุด</t>
        </r>
      </text>
    </comment>
    <comment ref="B53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1=ใช้
2=ไม่ใช้
3=ไม่แน่ใจ</t>
        </r>
      </text>
    </comment>
    <comment ref="B55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1=ใช้
2=ไม่ใช้
3=ไม่แน่ใจ</t>
        </r>
      </text>
    </comment>
  </commentList>
</comments>
</file>

<file path=xl/comments10.xml><?xml version="1.0" encoding="utf-8"?>
<comments xmlns="http://schemas.openxmlformats.org/spreadsheetml/2006/main">
  <authors>
    <author>Windows User</author>
  </authors>
  <commentList>
    <comment ref="B1" authorId="0">
      <text>
        <r>
          <rPr>
            <b/>
            <sz val="9"/>
            <color indexed="81"/>
            <rFont val="Tahoma"/>
            <family val="2"/>
          </rPr>
          <t>กรุณาใส่ชื่อรพ.สต/ศสม.</t>
        </r>
      </text>
    </comment>
    <comment ref="F1" authorId="0">
      <text>
        <r>
          <rPr>
            <b/>
            <sz val="9"/>
            <color indexed="81"/>
            <rFont val="Tahoma"/>
            <family val="2"/>
          </rPr>
          <t xml:space="preserve">กรุณาเติมจำนวนผู้ตอบแบบสอบถาม
</t>
        </r>
      </text>
    </comment>
    <comment ref="B6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1=ชาย
2=หญิง</t>
        </r>
      </text>
    </comment>
    <comment ref="B8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1=ประถมศึกษาหรือต่ำกว่า
2= มัธยมศึกษาหรืออนุปริญญา
3=ปริญญาตรี หรือสูงกว่า
4=ไม่ได้รับการศึกษา</t>
        </r>
      </text>
    </comment>
    <comment ref="B9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1=ใหม่
2=เก่า</t>
        </r>
      </text>
    </comment>
    <comment ref="B10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1=จ่ายเงินเอง
2=สวัสดิการข้าราชการหรือรัฐวิสาหกิจ
3=ประกันสังคม
4=พรบ.ผู้ประสบภัยจากรถ
5=บัตรประกันสุขภาพ(บัตรทอง)
6=อื่น ๆ..</t>
        </r>
      </text>
    </comment>
    <comment ref="B11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1=ค้าขาย
2=ลูกจ้างหรือรับจ้าง 
3=รับราชการ/รัฐวิสาหกิจ
4= นักเรียนหรือนักศึกษา
5=ค้าขาย
6=พ่อบ้าน/แม่บ้าน
7=ตกงาน
8=ไม่สามารถทำงานได้เนื่องจากเจ็บป่วย
9=เกษียณ
10=ทำนา/ทำไร่/ทำสวน
11=อื่นๆ</t>
        </r>
      </text>
    </comment>
    <comment ref="B13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1=ไม่เคย
2=1-2 ครั้ง
3=3-4 ครั้ง
4=5-6 ครั้ง
5=7 ครั้งหรือมากกว่า</t>
        </r>
      </text>
    </comment>
    <comment ref="B14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1=ควรปรับปรุง
2=พอใช้
3=ดี
4=ดีเยี่ยม</t>
        </r>
      </text>
    </comment>
    <comment ref="B16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1=ควรปรับปรุง
2=พอใช้
3=ดี
4=ดีเยี่ยม</t>
        </r>
      </text>
    </comment>
    <comment ref="B17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1=ควรปรับปรุง
2=พอใช้
3=ดี
4=ดีเยี่ยม</t>
        </r>
      </text>
    </comment>
    <comment ref="B18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1=ควรปรับปรุง
2=พอใช้
3=ดี
4=ดีเยี่ยม</t>
        </r>
      </text>
    </comment>
    <comment ref="B20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1=ควรปรับปรุง
2=พอใช้
3=ดี
4=ดีเยี่ยม</t>
        </r>
      </text>
    </comment>
    <comment ref="B21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1=ควรปรับปรุง
2=พอใช้
3=ดี
4=ดีเยี่ยม</t>
        </r>
      </text>
    </comment>
    <comment ref="B22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1=ช่วงเช้าตรู่
2=ช่วงพักเที่ยง
3=ช่วงบ่าย
4=ไม่จำเป็นต้องเปิดเพิ่ม</t>
        </r>
      </text>
    </comment>
    <comment ref="B25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1=ควรปรับปรุง
2=พอใช้
3=ดี
4=ดีเยี่ยม</t>
        </r>
      </text>
    </comment>
    <comment ref="B26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1=ทุกวัน
2=วันเว้นวัน
3=สัปดาห์ละครั้ง
4=เดือนละครั้ง
5=2-3เดือนต่อครั้ง</t>
        </r>
      </text>
    </comment>
    <comment ref="B28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1=5 นาทีหรือน้อยกว่า
2=6-15 นาที
3=16-๓๐ นาที
4=31-60 นาที
5=มากกว่า ๖๐ นาที</t>
        </r>
      </text>
    </comment>
    <comment ref="B29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1=ควรปรับปรุง
2=พอใช้
3=ดี
4=ดีเยี่ยม</t>
        </r>
      </text>
    </comment>
    <comment ref="B31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1=ควรปรับปรุง
2=พอใช้
3=ดี
4=ดีเยี่ยม</t>
        </r>
      </text>
    </comment>
    <comment ref="B32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1=ควรปรับปรุง
2=พอใช้
3=ดี
4=ดีเยี่ยม</t>
        </r>
      </text>
    </comment>
    <comment ref="B34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1=พบทุกครั้ง
2=เกือบทุกครั้ง
3=พบบ้าง
4=ไม่เคยพบ</t>
        </r>
      </text>
    </comment>
    <comment ref="B35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1=ควรปรับปรุง
2=พอใช้
3=ดี
4=ดีเยี่ยม</t>
        </r>
      </text>
    </comment>
    <comment ref="B36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1=ได้
2=ไม่ได้
3=ไม่แน่ใจ</t>
        </r>
      </text>
    </comment>
    <comment ref="B38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4=พอใจมาก
3=พอใจ
2=ไม่พอใจ
1=ไม่พอใจมาก</t>
        </r>
      </text>
    </comment>
    <comment ref="B39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4=พอใจมาก
3=พอใจ
2=ไม่พอใจ
1=ไม่พอใจมาก</t>
        </r>
      </text>
    </comment>
    <comment ref="B40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4=พอใจมาก
3=พอใจ
2=ไม่พอใจ
1=ไม่พอใจมาก</t>
        </r>
      </text>
    </comment>
    <comment ref="B41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4=พอใจมาก
3=พอใจ
2=ไม่พอใจ
1=ไม่พอใจมาก</t>
        </r>
      </text>
    </comment>
    <comment ref="B42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4=พอใจมาก
3=พอใจ
2=ไม่พอใจ
1=ไม่พอใจมาก</t>
        </r>
      </text>
    </comment>
    <comment ref="B43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4=พอใจมาก
3=พอใจ
2=ไม่พอใจ
1=ไม่พอใจมาก</t>
        </r>
      </text>
    </comment>
    <comment ref="B44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4=พอใจมาก
3=พอใจ
2=ไม่พอใจ
1=ไม่พอใจมาก</t>
        </r>
      </text>
    </comment>
    <comment ref="B45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4=พอใจมาก
3=พอใจ
2=ไม่พอใจ
1=ไม่พอใจมาก</t>
        </r>
      </text>
    </comment>
    <comment ref="B46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4=พอใจมาก
3=พอใจ
2=ไม่พอใจ
1=ไม่พอใจมาก</t>
        </r>
      </text>
    </comment>
    <comment ref="B47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4=พอใจมาก
3=พอใจ
2=ไม่พอใจ
1=ไม่พอใจมาก</t>
        </r>
      </text>
    </comment>
    <comment ref="B49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1=ควรปรับปรุง
2=พอใช้
3=ดี
4=ดีเยี่ยม</t>
        </r>
      </text>
    </comment>
    <comment ref="B50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1=ควรปรับปรุง
2=พอใช้
3=ดี
4=ดีเยี่ยม</t>
        </r>
      </text>
    </comment>
    <comment ref="B51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1=ไม่พึงพอใจมากที่สุด
2=ไม่พึงพอใจมาก
3=ไม่พึงพอใจ
4=พึงพอใจ
5=พึงพอใจมาก
6=พึงพอใจมากที่สุด</t>
        </r>
      </text>
    </comment>
    <comment ref="B53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1=ใช้
2=ไม่ใช้
3=ไม่แน่ใจ</t>
        </r>
      </text>
    </comment>
    <comment ref="B55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1=ใช้
2=ไม่ใช้
3=ไม่แน่ใจ</t>
        </r>
      </text>
    </comment>
  </commentList>
</comments>
</file>

<file path=xl/comments11.xml><?xml version="1.0" encoding="utf-8"?>
<comments xmlns="http://schemas.openxmlformats.org/spreadsheetml/2006/main">
  <authors>
    <author>Windows User</author>
  </authors>
  <commentList>
    <comment ref="B1" authorId="0">
      <text>
        <r>
          <rPr>
            <b/>
            <sz val="9"/>
            <color indexed="81"/>
            <rFont val="Tahoma"/>
            <family val="2"/>
          </rPr>
          <t>กรุณาใส่ชื่อรพ.สต/ศสม.</t>
        </r>
      </text>
    </comment>
    <comment ref="F1" authorId="0">
      <text>
        <r>
          <rPr>
            <b/>
            <sz val="9"/>
            <color indexed="81"/>
            <rFont val="Tahoma"/>
            <family val="2"/>
          </rPr>
          <t xml:space="preserve">กรุณาเติมจำนวนผู้ตอบแบบสอบถาม
</t>
        </r>
      </text>
    </comment>
    <comment ref="B6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1=ชาย
2=หญิง</t>
        </r>
      </text>
    </comment>
    <comment ref="B8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1=ประถมศึกษาหรือต่ำกว่า
2= มัธยมศึกษาหรืออนุปริญญา
3=ปริญญาตรี หรือสูงกว่า
4=ไม่ได้รับการศึกษา</t>
        </r>
      </text>
    </comment>
    <comment ref="B9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1=ใหม่
2=เก่า</t>
        </r>
      </text>
    </comment>
    <comment ref="B10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1=จ่ายเงินเอง
2=สวัสดิการข้าราชการหรือรัฐวิสาหกิจ
3=ประกันสังคม
4=พรบ.ผู้ประสบภัยจากรถ
5=บัตรประกันสุขภาพ(บัตรทอง)
6=อื่น ๆ..</t>
        </r>
      </text>
    </comment>
    <comment ref="B11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1=ค้าขาย
2=ลูกจ้างหรือรับจ้าง 
3=รับราชการ/รัฐวิสาหกิจ
4= นักเรียนหรือนักศึกษา
5=ค้าขาย
6=พ่อบ้าน/แม่บ้าน
7=ตกงาน
8=ไม่สามารถทำงานได้เนื่องจากเจ็บป่วย
9=เกษียณ
10=ทำนา/ทำไร่/ทำสวน
11=อื่นๆ</t>
        </r>
      </text>
    </comment>
    <comment ref="B13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1=ไม่เคย
2=1-2 ครั้ง
3=3-4 ครั้ง
4=5-6 ครั้ง
5=7 ครั้งหรือมากกว่า</t>
        </r>
      </text>
    </comment>
    <comment ref="B14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1=ควรปรับปรุง
2=พอใช้
3=ดี
4=ดีเยี่ยม</t>
        </r>
      </text>
    </comment>
    <comment ref="B16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1=ควรปรับปรุง
2=พอใช้
3=ดี
4=ดีเยี่ยม</t>
        </r>
      </text>
    </comment>
    <comment ref="B17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1=ควรปรับปรุง
2=พอใช้
3=ดี
4=ดีเยี่ยม</t>
        </r>
      </text>
    </comment>
    <comment ref="B18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1=ควรปรับปรุง
2=พอใช้
3=ดี
4=ดีเยี่ยม</t>
        </r>
      </text>
    </comment>
    <comment ref="B20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1=ควรปรับปรุง
2=พอใช้
3=ดี
4=ดีเยี่ยม</t>
        </r>
      </text>
    </comment>
    <comment ref="B21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1=ควรปรับปรุง
2=พอใช้
3=ดี
4=ดีเยี่ยม</t>
        </r>
      </text>
    </comment>
    <comment ref="B22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1=ช่วงเช้าตรู่
2=ช่วงพักเที่ยง
3=ช่วงบ่าย
4=ไม่จำเป็นต้องเปิดเพิ่ม</t>
        </r>
      </text>
    </comment>
    <comment ref="B25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1=ควรปรับปรุง
2=พอใช้
3=ดี
4=ดีเยี่ยม</t>
        </r>
      </text>
    </comment>
    <comment ref="B26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1=ทุกวัน
2=วันเว้นวัน
3=สัปดาห์ละครั้ง
4=เดือนละครั้ง
5=2-3เดือนต่อครั้ง</t>
        </r>
      </text>
    </comment>
    <comment ref="B28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1=5 นาทีหรือน้อยกว่า
2=6-15 นาที
3=16-๓๐ นาที
4=31-60 นาที
5=มากกว่า ๖๐ นาที</t>
        </r>
      </text>
    </comment>
    <comment ref="B29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1=ควรปรับปรุง
2=พอใช้
3=ดี
4=ดีเยี่ยม</t>
        </r>
      </text>
    </comment>
    <comment ref="B31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1=ควรปรับปรุง
2=พอใช้
3=ดี
4=ดีเยี่ยม</t>
        </r>
      </text>
    </comment>
    <comment ref="B32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1=ควรปรับปรุง
2=พอใช้
3=ดี
4=ดีเยี่ยม</t>
        </r>
      </text>
    </comment>
    <comment ref="B34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1=พบทุกครั้ง
2=เกือบทุกครั้ง
3=พบบ้าง
4=ไม่เคยพบ</t>
        </r>
      </text>
    </comment>
    <comment ref="B35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1=ควรปรับปรุง
2=พอใช้
3=ดี
4=ดีเยี่ยม</t>
        </r>
      </text>
    </comment>
    <comment ref="B36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1=ได้
2=ไม่ได้
3=ไม่แน่ใจ</t>
        </r>
      </text>
    </comment>
    <comment ref="B38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4=พอใจมาก
3=พอใจ
2=ไม่พอใจ
1=ไม่พอใจมาก</t>
        </r>
      </text>
    </comment>
    <comment ref="B39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4=พอใจมาก
3=พอใจ
2=ไม่พอใจ
1=ไม่พอใจมาก</t>
        </r>
      </text>
    </comment>
    <comment ref="B40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4=พอใจมาก
3=พอใจ
2=ไม่พอใจ
1=ไม่พอใจมาก</t>
        </r>
      </text>
    </comment>
    <comment ref="B41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4=พอใจมาก
3=พอใจ
2=ไม่พอใจ
1=ไม่พอใจมาก</t>
        </r>
      </text>
    </comment>
    <comment ref="B42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4=พอใจมาก
3=พอใจ
2=ไม่พอใจ
1=ไม่พอใจมาก</t>
        </r>
      </text>
    </comment>
    <comment ref="B43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4=พอใจมาก
3=พอใจ
2=ไม่พอใจ
1=ไม่พอใจมาก</t>
        </r>
      </text>
    </comment>
    <comment ref="B44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4=พอใจมาก
3=พอใจ
2=ไม่พอใจ
1=ไม่พอใจมาก</t>
        </r>
      </text>
    </comment>
    <comment ref="B45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4=พอใจมาก
3=พอใจ
2=ไม่พอใจ
1=ไม่พอใจมาก</t>
        </r>
      </text>
    </comment>
    <comment ref="B46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4=พอใจมาก
3=พอใจ
2=ไม่พอใจ
1=ไม่พอใจมาก</t>
        </r>
      </text>
    </comment>
    <comment ref="B47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4=พอใจมาก
3=พอใจ
2=ไม่พอใจ
1=ไม่พอใจมาก</t>
        </r>
      </text>
    </comment>
    <comment ref="B49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1=ควรปรับปรุง
2=พอใช้
3=ดี
4=ดีเยี่ยม</t>
        </r>
      </text>
    </comment>
    <comment ref="B50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1=ควรปรับปรุง
2=พอใช้
3=ดี
4=ดีเยี่ยม</t>
        </r>
      </text>
    </comment>
    <comment ref="B51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1=ไม่พึงพอใจมากที่สุด
2=ไม่พึงพอใจมาก
3=ไม่พึงพอใจ
4=พึงพอใจ
5=พึงพอใจมาก
6=พึงพอใจมากที่สุด</t>
        </r>
      </text>
    </comment>
    <comment ref="B53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1=ใช้
2=ไม่ใช้
3=ไม่แน่ใจ</t>
        </r>
      </text>
    </comment>
    <comment ref="B55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1=ใช้
2=ไม่ใช้
3=ไม่แน่ใจ</t>
        </r>
      </text>
    </comment>
  </commentList>
</comments>
</file>

<file path=xl/comments12.xml><?xml version="1.0" encoding="utf-8"?>
<comments xmlns="http://schemas.openxmlformats.org/spreadsheetml/2006/main">
  <authors>
    <author>Windows User</author>
  </authors>
  <commentList>
    <comment ref="B1" authorId="0">
      <text>
        <r>
          <rPr>
            <b/>
            <sz val="9"/>
            <color indexed="81"/>
            <rFont val="Tahoma"/>
            <family val="2"/>
          </rPr>
          <t>กรุณาใส่ชื่อรพ.สต/ศสม.</t>
        </r>
      </text>
    </comment>
    <comment ref="F1" authorId="0">
      <text>
        <r>
          <rPr>
            <b/>
            <sz val="9"/>
            <color indexed="81"/>
            <rFont val="Tahoma"/>
            <family val="2"/>
          </rPr>
          <t xml:space="preserve">กรุณาเติมจำนวนผู้ตอบแบบสอบถาม
</t>
        </r>
      </text>
    </comment>
    <comment ref="B6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1=ชาย
2=หญิง</t>
        </r>
      </text>
    </comment>
    <comment ref="B8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1=ประถมศึกษาหรือต่ำกว่า
2= มัธยมศึกษาหรืออนุปริญญา
3=ปริญญาตรี หรือสูงกว่า
4=ไม่ได้รับการศึกษา</t>
        </r>
      </text>
    </comment>
    <comment ref="B9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1=ใหม่
2=เก่า</t>
        </r>
      </text>
    </comment>
    <comment ref="B10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1=จ่ายเงินเอง
2=สวัสดิการข้าราชการหรือรัฐวิสาหกิจ
3=ประกันสังคม
4=พรบ.ผู้ประสบภัยจากรถ
5=บัตรประกันสุขภาพ(บัตรทอง)
6=อื่น ๆ..</t>
        </r>
      </text>
    </comment>
    <comment ref="B11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1=ค้าขาย
2=ลูกจ้างหรือรับจ้าง 
3=รับราชการ/รัฐวิสาหกิจ
4= นักเรียนหรือนักศึกษา
5=ค้าขาย
6=พ่อบ้าน/แม่บ้าน
7=ตกงาน
8=ไม่สามารถทำงานได้เนื่องจากเจ็บป่วย
9=เกษียณ
10=ทำนา/ทำไร่/ทำสวน
11=อื่นๆ</t>
        </r>
      </text>
    </comment>
    <comment ref="B13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1=ไม่เคย
2=1-2 ครั้ง
3=3-4 ครั้ง
4=5-6 ครั้ง
5=7 ครั้งหรือมากกว่า</t>
        </r>
      </text>
    </comment>
    <comment ref="B14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1=ควรปรับปรุง
2=พอใช้
3=ดี
4=ดีเยี่ยม</t>
        </r>
      </text>
    </comment>
    <comment ref="B16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1=ควรปรับปรุง
2=พอใช้
3=ดี
4=ดีเยี่ยม</t>
        </r>
      </text>
    </comment>
    <comment ref="B17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1=ควรปรับปรุง
2=พอใช้
3=ดี
4=ดีเยี่ยม</t>
        </r>
      </text>
    </comment>
    <comment ref="B18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1=ควรปรับปรุง
2=พอใช้
3=ดี
4=ดีเยี่ยม</t>
        </r>
      </text>
    </comment>
    <comment ref="B20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1=ควรปรับปรุง
2=พอใช้
3=ดี
4=ดีเยี่ยม</t>
        </r>
      </text>
    </comment>
    <comment ref="B21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1=ควรปรับปรุง
2=พอใช้
3=ดี
4=ดีเยี่ยม</t>
        </r>
      </text>
    </comment>
    <comment ref="B22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1=ช่วงเช้าตรู่
2=ช่วงพักเที่ยง
3=ช่วงบ่าย
4=ไม่จำเป็นต้องเปิดเพิ่ม</t>
        </r>
      </text>
    </comment>
    <comment ref="B25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1=ควรปรับปรุง
2=พอใช้
3=ดี
4=ดีเยี่ยม</t>
        </r>
      </text>
    </comment>
    <comment ref="B26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1=ทุกวัน
2=วันเว้นวัน
3=สัปดาห์ละครั้ง
4=เดือนละครั้ง
5=2-3เดือนต่อครั้ง</t>
        </r>
      </text>
    </comment>
    <comment ref="B28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1=5 นาทีหรือน้อยกว่า
2=6-15 นาที
3=16-๓๐ นาที
4=31-60 นาที
5=มากกว่า ๖๐ นาที</t>
        </r>
      </text>
    </comment>
    <comment ref="B29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1=ควรปรับปรุง
2=พอใช้
3=ดี
4=ดีเยี่ยม</t>
        </r>
      </text>
    </comment>
    <comment ref="B31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1=ควรปรับปรุง
2=พอใช้
3=ดี
4=ดีเยี่ยม</t>
        </r>
      </text>
    </comment>
    <comment ref="B32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1=ควรปรับปรุง
2=พอใช้
3=ดี
4=ดีเยี่ยม</t>
        </r>
      </text>
    </comment>
    <comment ref="B34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1=พบทุกครั้ง
2=เกือบทุกครั้ง
3=พบบ้าง
4=ไม่เคยพบ</t>
        </r>
      </text>
    </comment>
    <comment ref="B35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1=ควรปรับปรุง
2=พอใช้
3=ดี
4=ดีเยี่ยม</t>
        </r>
      </text>
    </comment>
    <comment ref="B36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1=ได้
2=ไม่ได้
3=ไม่แน่ใจ</t>
        </r>
      </text>
    </comment>
    <comment ref="B38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4=พอใจมาก
3=พอใจ
2=ไม่พอใจ
1=ไม่พอใจมาก</t>
        </r>
      </text>
    </comment>
    <comment ref="B39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4=พอใจมาก
3=พอใจ
2=ไม่พอใจ
1=ไม่พอใจมาก</t>
        </r>
      </text>
    </comment>
    <comment ref="B40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4=พอใจมาก
3=พอใจ
2=ไม่พอใจ
1=ไม่พอใจมาก</t>
        </r>
      </text>
    </comment>
    <comment ref="B41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4=พอใจมาก
3=พอใจ
2=ไม่พอใจ
1=ไม่พอใจมาก</t>
        </r>
      </text>
    </comment>
    <comment ref="B42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4=พอใจมาก
3=พอใจ
2=ไม่พอใจ
1=ไม่พอใจมาก</t>
        </r>
      </text>
    </comment>
    <comment ref="B43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4=พอใจมาก
3=พอใจ
2=ไม่พอใจ
1=ไม่พอใจมาก</t>
        </r>
      </text>
    </comment>
    <comment ref="B44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4=พอใจมาก
3=พอใจ
2=ไม่พอใจ
1=ไม่พอใจมาก</t>
        </r>
      </text>
    </comment>
    <comment ref="B45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4=พอใจมาก
3=พอใจ
2=ไม่พอใจ
1=ไม่พอใจมาก</t>
        </r>
      </text>
    </comment>
    <comment ref="B46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4=พอใจมาก
3=พอใจ
2=ไม่พอใจ
1=ไม่พอใจมาก</t>
        </r>
      </text>
    </comment>
    <comment ref="B47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4=พอใจมาก
3=พอใจ
2=ไม่พอใจ
1=ไม่พอใจมาก</t>
        </r>
      </text>
    </comment>
    <comment ref="B49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1=ควรปรับปรุง
2=พอใช้
3=ดี
4=ดีเยี่ยม</t>
        </r>
      </text>
    </comment>
    <comment ref="B50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1=ควรปรับปรุง
2=พอใช้
3=ดี
4=ดีเยี่ยม</t>
        </r>
      </text>
    </comment>
    <comment ref="B51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1=ไม่พึงพอใจมากที่สุด
2=ไม่พึงพอใจมาก
3=ไม่พึงพอใจ
4=พึงพอใจ
5=พึงพอใจมาก
6=พึงพอใจมากที่สุด</t>
        </r>
      </text>
    </comment>
    <comment ref="B53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1=ใช้
2=ไม่ใช้
3=ไม่แน่ใจ</t>
        </r>
      </text>
    </comment>
    <comment ref="B55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1=ใช้
2=ไม่ใช้
3=ไม่แน่ใจ</t>
        </r>
      </text>
    </comment>
  </commentList>
</comments>
</file>

<file path=xl/comments13.xml><?xml version="1.0" encoding="utf-8"?>
<comments xmlns="http://schemas.openxmlformats.org/spreadsheetml/2006/main">
  <authors>
    <author>Windows User</author>
  </authors>
  <commentList>
    <comment ref="B1" authorId="0">
      <text>
        <r>
          <rPr>
            <b/>
            <sz val="9"/>
            <color indexed="81"/>
            <rFont val="Tahoma"/>
            <family val="2"/>
          </rPr>
          <t>กรุณาใส่ชื่อรพ.สต/ศสม.</t>
        </r>
      </text>
    </comment>
    <comment ref="F1" authorId="0">
      <text>
        <r>
          <rPr>
            <b/>
            <sz val="9"/>
            <color indexed="81"/>
            <rFont val="Tahoma"/>
            <family val="2"/>
          </rPr>
          <t xml:space="preserve">กรุณาเติมจำนวนผู้ตอบแบบสอบถาม
</t>
        </r>
      </text>
    </comment>
    <comment ref="B6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1=ชาย
2=หญิง</t>
        </r>
      </text>
    </comment>
    <comment ref="B8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1=ประถมศึกษาหรือต่ำกว่า
2= มัธยมศึกษาหรืออนุปริญญา
3=ปริญญาตรี หรือสูงกว่า
4=ไม่ได้รับการศึกษา</t>
        </r>
      </text>
    </comment>
    <comment ref="B9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1=ใหม่
2=เก่า</t>
        </r>
      </text>
    </comment>
    <comment ref="B10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1=จ่ายเงินเอง
2=สวัสดิการข้าราชการหรือรัฐวิสาหกิจ
3=ประกันสังคม
4=พรบ.ผู้ประสบภัยจากรถ
5=บัตรประกันสุขภาพ(บัตรทอง)
6=อื่น ๆ..</t>
        </r>
      </text>
    </comment>
    <comment ref="B11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1=ค้าขาย
2=ลูกจ้างหรือรับจ้าง 
3=รับราชการ/รัฐวิสาหกิจ
4= นักเรียนหรือนักศึกษา
5=ค้าขาย
6=พ่อบ้าน/แม่บ้าน
7=ตกงาน
8=ไม่สามารถทำงานได้เนื่องจากเจ็บป่วย
9=เกษียณ
10=ทำนา/ทำไร่/ทำสวน
11=อื่นๆ</t>
        </r>
      </text>
    </comment>
    <comment ref="B13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1=ไม่เคย
2=1-2 ครั้ง
3=3-4 ครั้ง
4=5-6 ครั้ง
5=7 ครั้งหรือมากกว่า</t>
        </r>
      </text>
    </comment>
    <comment ref="B14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1=ควรปรับปรุง
2=พอใช้
3=ดี
4=ดีเยี่ยม</t>
        </r>
      </text>
    </comment>
    <comment ref="B16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1=ควรปรับปรุง
2=พอใช้
3=ดี
4=ดีเยี่ยม</t>
        </r>
      </text>
    </comment>
    <comment ref="B17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1=ควรปรับปรุง
2=พอใช้
3=ดี
4=ดีเยี่ยม</t>
        </r>
      </text>
    </comment>
    <comment ref="B18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1=ควรปรับปรุง
2=พอใช้
3=ดี
4=ดีเยี่ยม</t>
        </r>
      </text>
    </comment>
    <comment ref="B20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1=ควรปรับปรุง
2=พอใช้
3=ดี
4=ดีเยี่ยม</t>
        </r>
      </text>
    </comment>
    <comment ref="B21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1=ควรปรับปรุง
2=พอใช้
3=ดี
4=ดีเยี่ยม</t>
        </r>
      </text>
    </comment>
    <comment ref="B22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1=ช่วงเช้าตรู่
2=ช่วงพักเที่ยง
3=ช่วงบ่าย
4=ไม่จำเป็นต้องเปิดเพิ่ม</t>
        </r>
      </text>
    </comment>
    <comment ref="B25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1=ควรปรับปรุง
2=พอใช้
3=ดี
4=ดีเยี่ยม</t>
        </r>
      </text>
    </comment>
    <comment ref="B26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1=ทุกวัน
2=วันเว้นวัน
3=สัปดาห์ละครั้ง
4=เดือนละครั้ง
5=2-3เดือนต่อครั้ง</t>
        </r>
      </text>
    </comment>
    <comment ref="B28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1=5 นาทีหรือน้อยกว่า
2=6-15 นาที
3=16-๓๐ นาที
4=31-60 นาที
5=มากกว่า ๖๐ นาที</t>
        </r>
      </text>
    </comment>
    <comment ref="B29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1=ควรปรับปรุง
2=พอใช้
3=ดี
4=ดีเยี่ยม</t>
        </r>
      </text>
    </comment>
    <comment ref="B31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1=ควรปรับปรุง
2=พอใช้
3=ดี
4=ดีเยี่ยม</t>
        </r>
      </text>
    </comment>
    <comment ref="B32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1=ควรปรับปรุง
2=พอใช้
3=ดี
4=ดีเยี่ยม</t>
        </r>
      </text>
    </comment>
    <comment ref="B34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1=พบทุกครั้ง
2=เกือบทุกครั้ง
3=พบบ้าง
4=ไม่เคยพบ</t>
        </r>
      </text>
    </comment>
    <comment ref="B35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1=ควรปรับปรุง
2=พอใช้
3=ดี
4=ดีเยี่ยม</t>
        </r>
      </text>
    </comment>
    <comment ref="B36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1=ได้
2=ไม่ได้
3=ไม่แน่ใจ</t>
        </r>
      </text>
    </comment>
    <comment ref="B38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4=พอใจมาก
3=พอใจ
2=ไม่พอใจ
1=ไม่พอใจมาก</t>
        </r>
      </text>
    </comment>
    <comment ref="B39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4=พอใจมาก
3=พอใจ
2=ไม่พอใจ
1=ไม่พอใจมาก</t>
        </r>
      </text>
    </comment>
    <comment ref="B40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4=พอใจมาก
3=พอใจ
2=ไม่พอใจ
1=ไม่พอใจมาก</t>
        </r>
      </text>
    </comment>
    <comment ref="B41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4=พอใจมาก
3=พอใจ
2=ไม่พอใจ
1=ไม่พอใจมาก</t>
        </r>
      </text>
    </comment>
    <comment ref="B42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4=พอใจมาก
3=พอใจ
2=ไม่พอใจ
1=ไม่พอใจมาก</t>
        </r>
      </text>
    </comment>
    <comment ref="B43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4=พอใจมาก
3=พอใจ
2=ไม่พอใจ
1=ไม่พอใจมาก</t>
        </r>
      </text>
    </comment>
    <comment ref="B44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4=พอใจมาก
3=พอใจ
2=ไม่พอใจ
1=ไม่พอใจมาก</t>
        </r>
      </text>
    </comment>
    <comment ref="B45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4=พอใจมาก
3=พอใจ
2=ไม่พอใจ
1=ไม่พอใจมาก</t>
        </r>
      </text>
    </comment>
    <comment ref="B46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4=พอใจมาก
3=พอใจ
2=ไม่พอใจ
1=ไม่พอใจมาก</t>
        </r>
      </text>
    </comment>
    <comment ref="B47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4=พอใจมาก
3=พอใจ
2=ไม่พอใจ
1=ไม่พอใจมาก</t>
        </r>
      </text>
    </comment>
    <comment ref="B49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1=ควรปรับปรุง
2=พอใช้
3=ดี
4=ดีเยี่ยม</t>
        </r>
      </text>
    </comment>
    <comment ref="B50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1=ควรปรับปรุง
2=พอใช้
3=ดี
4=ดีเยี่ยม</t>
        </r>
      </text>
    </comment>
    <comment ref="B51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1=ไม่พึงพอใจมากที่สุด
2=ไม่พึงพอใจมาก
3=ไม่พึงพอใจ
4=พึงพอใจ
5=พึงพอใจมาก
6=พึงพอใจมากที่สุด</t>
        </r>
      </text>
    </comment>
    <comment ref="B53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1=ใช้
2=ไม่ใช้
3=ไม่แน่ใจ</t>
        </r>
      </text>
    </comment>
    <comment ref="B55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1=ใช้
2=ไม่ใช้
3=ไม่แน่ใจ</t>
        </r>
      </text>
    </comment>
  </commentList>
</comments>
</file>

<file path=xl/comments14.xml><?xml version="1.0" encoding="utf-8"?>
<comments xmlns="http://schemas.openxmlformats.org/spreadsheetml/2006/main">
  <authors>
    <author>Windows User</author>
  </authors>
  <commentList>
    <comment ref="B1" authorId="0">
      <text>
        <r>
          <rPr>
            <b/>
            <sz val="9"/>
            <color indexed="81"/>
            <rFont val="Tahoma"/>
            <family val="2"/>
          </rPr>
          <t>กรุณาใส่ชื่อรพ.สต/ศสม.</t>
        </r>
      </text>
    </comment>
    <comment ref="F1" authorId="0">
      <text>
        <r>
          <rPr>
            <b/>
            <sz val="9"/>
            <color indexed="81"/>
            <rFont val="Tahoma"/>
            <family val="2"/>
          </rPr>
          <t xml:space="preserve">กรุณาเติมจำนวนผู้ตอบแบบสอบถาม
</t>
        </r>
      </text>
    </comment>
    <comment ref="B6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1=ชาย
2=หญิง</t>
        </r>
      </text>
    </comment>
    <comment ref="B8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1=ประถมศึกษาหรือต่ำกว่า
2= มัธยมศึกษาหรืออนุปริญญา
3=ปริญญาตรี หรือสูงกว่า
4=ไม่ได้รับการศึกษา</t>
        </r>
      </text>
    </comment>
    <comment ref="B9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1=ใหม่
2=เก่า</t>
        </r>
      </text>
    </comment>
    <comment ref="B10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1=จ่ายเงินเอง
2=สวัสดิการข้าราชการหรือรัฐวิสาหกิจ
3=ประกันสังคม
4=พรบ.ผู้ประสบภัยจากรถ
5=บัตรประกันสุขภาพ(บัตรทอง)
6=อื่น ๆ..</t>
        </r>
      </text>
    </comment>
    <comment ref="B11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1=ค้าขาย
2=ลูกจ้างหรือรับจ้าง 
3=รับราชการ/รัฐวิสาหกิจ
4= นักเรียนหรือนักศึกษา
5=ค้าขาย
6=พ่อบ้าน/แม่บ้าน
7=ตกงาน
8=ไม่สามารถทำงานได้เนื่องจากเจ็บป่วย
9=เกษียณ
10=ทำนา/ทำไร่/ทำสวน
11=อื่นๆ</t>
        </r>
      </text>
    </comment>
    <comment ref="B13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1=ไม่เคย
2=1-2 ครั้ง
3=3-4 ครั้ง
4=5-6 ครั้ง
5=7 ครั้งหรือมากกว่า</t>
        </r>
      </text>
    </comment>
    <comment ref="B14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1=ควรปรับปรุง
2=พอใช้
3=ดี
4=ดีเยี่ยม</t>
        </r>
      </text>
    </comment>
    <comment ref="B16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1=ควรปรับปรุง
2=พอใช้
3=ดี
4=ดีเยี่ยม</t>
        </r>
      </text>
    </comment>
    <comment ref="B17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1=ควรปรับปรุง
2=พอใช้
3=ดี
4=ดีเยี่ยม</t>
        </r>
      </text>
    </comment>
    <comment ref="B18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1=ควรปรับปรุง
2=พอใช้
3=ดี
4=ดีเยี่ยม</t>
        </r>
      </text>
    </comment>
    <comment ref="B20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1=ควรปรับปรุง
2=พอใช้
3=ดี
4=ดีเยี่ยม</t>
        </r>
      </text>
    </comment>
    <comment ref="B21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1=ควรปรับปรุง
2=พอใช้
3=ดี
4=ดีเยี่ยม</t>
        </r>
      </text>
    </comment>
    <comment ref="B22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1=ช่วงเช้าตรู่
2=ช่วงพักเที่ยง
3=ช่วงบ่าย
4=ไม่จำเป็นต้องเปิดเพิ่ม</t>
        </r>
      </text>
    </comment>
    <comment ref="B25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1=ควรปรับปรุง
2=พอใช้
3=ดี
4=ดีเยี่ยม</t>
        </r>
      </text>
    </comment>
    <comment ref="B26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1=ทุกวัน
2=วันเว้นวัน
3=สัปดาห์ละครั้ง
4=เดือนละครั้ง
5=2-3เดือนต่อครั้ง</t>
        </r>
      </text>
    </comment>
    <comment ref="B28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1=5 นาทีหรือน้อยกว่า
2=6-15 นาที
3=16-๓๐ นาที
4=31-60 นาที
5=มากกว่า ๖๐ นาที</t>
        </r>
      </text>
    </comment>
    <comment ref="B29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1=ควรปรับปรุง
2=พอใช้
3=ดี
4=ดีเยี่ยม</t>
        </r>
      </text>
    </comment>
    <comment ref="B31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1=ควรปรับปรุง
2=พอใช้
3=ดี
4=ดีเยี่ยม</t>
        </r>
      </text>
    </comment>
    <comment ref="B32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1=ควรปรับปรุง
2=พอใช้
3=ดี
4=ดีเยี่ยม</t>
        </r>
      </text>
    </comment>
    <comment ref="B34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1=พบทุกครั้ง
2=เกือบทุกครั้ง
3=พบบ้าง
4=ไม่เคยพบ</t>
        </r>
      </text>
    </comment>
    <comment ref="B35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1=ควรปรับปรุง
2=พอใช้
3=ดี
4=ดีเยี่ยม</t>
        </r>
      </text>
    </comment>
    <comment ref="B36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1=ได้
2=ไม่ได้
3=ไม่แน่ใจ</t>
        </r>
      </text>
    </comment>
    <comment ref="B38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4=พอใจมาก
3=พอใจ
2=ไม่พอใจ
1=ไม่พอใจมาก</t>
        </r>
      </text>
    </comment>
    <comment ref="B39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4=พอใจมาก
3=พอใจ
2=ไม่พอใจ
1=ไม่พอใจมาก</t>
        </r>
      </text>
    </comment>
    <comment ref="B40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4=พอใจมาก
3=พอใจ
2=ไม่พอใจ
1=ไม่พอใจมาก</t>
        </r>
      </text>
    </comment>
    <comment ref="B41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4=พอใจมาก
3=พอใจ
2=ไม่พอใจ
1=ไม่พอใจมาก</t>
        </r>
      </text>
    </comment>
    <comment ref="B42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4=พอใจมาก
3=พอใจ
2=ไม่พอใจ
1=ไม่พอใจมาก</t>
        </r>
      </text>
    </comment>
    <comment ref="B43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4=พอใจมาก
3=พอใจ
2=ไม่พอใจ
1=ไม่พอใจมาก</t>
        </r>
      </text>
    </comment>
    <comment ref="B44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4=พอใจมาก
3=พอใจ
2=ไม่พอใจ
1=ไม่พอใจมาก</t>
        </r>
      </text>
    </comment>
    <comment ref="B45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4=พอใจมาก
3=พอใจ
2=ไม่พอใจ
1=ไม่พอใจมาก</t>
        </r>
      </text>
    </comment>
    <comment ref="B46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4=พอใจมาก
3=พอใจ
2=ไม่พอใจ
1=ไม่พอใจมาก</t>
        </r>
      </text>
    </comment>
    <comment ref="B47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4=พอใจมาก
3=พอใจ
2=ไม่พอใจ
1=ไม่พอใจมาก</t>
        </r>
      </text>
    </comment>
    <comment ref="B49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1=ควรปรับปรุง
2=พอใช้
3=ดี
4=ดีเยี่ยม</t>
        </r>
      </text>
    </comment>
    <comment ref="B50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1=ควรปรับปรุง
2=พอใช้
3=ดี
4=ดีเยี่ยม</t>
        </r>
      </text>
    </comment>
    <comment ref="B51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1=ไม่พึงพอใจมากที่สุด
2=ไม่พึงพอใจมาก
3=ไม่พึงพอใจ
4=พึงพอใจ
5=พึงพอใจมาก
6=พึงพอใจมากที่สุด</t>
        </r>
      </text>
    </comment>
    <comment ref="B53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1=ใช้
2=ไม่ใช้
3=ไม่แน่ใจ</t>
        </r>
      </text>
    </comment>
    <comment ref="B55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1=ใช้
2=ไม่ใช้
3=ไม่แน่ใจ</t>
        </r>
      </text>
    </comment>
  </commentList>
</comments>
</file>

<file path=xl/comments15.xml><?xml version="1.0" encoding="utf-8"?>
<comments xmlns="http://schemas.openxmlformats.org/spreadsheetml/2006/main">
  <authors>
    <author>Windows User</author>
  </authors>
  <commentList>
    <comment ref="B1" authorId="0">
      <text>
        <r>
          <rPr>
            <b/>
            <sz val="9"/>
            <color indexed="81"/>
            <rFont val="Tahoma"/>
            <family val="2"/>
          </rPr>
          <t>กรุณาใส่ชื่อรพ.สต/ศสม.</t>
        </r>
      </text>
    </comment>
    <comment ref="F1" authorId="0">
      <text>
        <r>
          <rPr>
            <b/>
            <sz val="9"/>
            <color indexed="81"/>
            <rFont val="Tahoma"/>
            <family val="2"/>
          </rPr>
          <t xml:space="preserve">กรุณาเติมจำนวนผู้ตอบแบบสอบถาม
</t>
        </r>
      </text>
    </comment>
    <comment ref="B6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1=ชาย
2=หญิง</t>
        </r>
      </text>
    </comment>
    <comment ref="B8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1=ประถมศึกษาหรือต่ำกว่า
2= มัธยมศึกษาหรืออนุปริญญา
3=ปริญญาตรี หรือสูงกว่า
4=ไม่ได้รับการศึกษา</t>
        </r>
      </text>
    </comment>
    <comment ref="B9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1=ใหม่
2=เก่า</t>
        </r>
      </text>
    </comment>
    <comment ref="B10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1=จ่ายเงินเอง
2=สวัสดิการข้าราชการหรือรัฐวิสาหกิจ
3=ประกันสังคม
4=พรบ.ผู้ประสบภัยจากรถ
5=บัตรประกันสุขภาพ(บัตรทอง)
6=อื่น ๆ..</t>
        </r>
      </text>
    </comment>
    <comment ref="B11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1=ค้าขาย
2=ลูกจ้างหรือรับจ้าง 
3=รับราชการ/รัฐวิสาหกิจ
4= นักเรียนหรือนักศึกษา
5=ค้าขาย
6=พ่อบ้าน/แม่บ้าน
7=ตกงาน
8=ไม่สามารถทำงานได้เนื่องจากเจ็บป่วย
9=เกษียณ
10=ทำนา/ทำไร่/ทำสวน
11=อื่นๆ</t>
        </r>
      </text>
    </comment>
    <comment ref="B13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1=ไม่เคย
2=1-2 ครั้ง
3=3-4 ครั้ง
4=5-6 ครั้ง
5=7 ครั้งหรือมากกว่า</t>
        </r>
      </text>
    </comment>
    <comment ref="B14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1=ควรปรับปรุง
2=พอใช้
3=ดี
4=ดีเยี่ยม</t>
        </r>
      </text>
    </comment>
    <comment ref="B16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1=ควรปรับปรุง
2=พอใช้
3=ดี
4=ดีเยี่ยม</t>
        </r>
      </text>
    </comment>
    <comment ref="B17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1=ควรปรับปรุง
2=พอใช้
3=ดี
4=ดีเยี่ยม</t>
        </r>
      </text>
    </comment>
    <comment ref="B18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1=ควรปรับปรุง
2=พอใช้
3=ดี
4=ดีเยี่ยม</t>
        </r>
      </text>
    </comment>
    <comment ref="B20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1=ควรปรับปรุง
2=พอใช้
3=ดี
4=ดีเยี่ยม</t>
        </r>
      </text>
    </comment>
    <comment ref="B21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1=ควรปรับปรุง
2=พอใช้
3=ดี
4=ดีเยี่ยม</t>
        </r>
      </text>
    </comment>
    <comment ref="B22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1=ช่วงเช้าตรู่
2=ช่วงพักเที่ยง
3=ช่วงบ่าย
4=ไม่จำเป็นต้องเปิดเพิ่ม</t>
        </r>
      </text>
    </comment>
    <comment ref="B25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1=ควรปรับปรุง
2=พอใช้
3=ดี
4=ดีเยี่ยม</t>
        </r>
      </text>
    </comment>
    <comment ref="B26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1=ทุกวัน
2=วันเว้นวัน
3=สัปดาห์ละครั้ง
4=เดือนละครั้ง
5=2-3เดือนต่อครั้ง</t>
        </r>
      </text>
    </comment>
    <comment ref="B28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1=5 นาทีหรือน้อยกว่า
2=6-15 นาที
3=16-๓๐ นาที
4=31-60 นาที
5=มากกว่า ๖๐ นาที</t>
        </r>
      </text>
    </comment>
    <comment ref="B29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1=ควรปรับปรุง
2=พอใช้
3=ดี
4=ดีเยี่ยม</t>
        </r>
      </text>
    </comment>
    <comment ref="B31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1=ควรปรับปรุง
2=พอใช้
3=ดี
4=ดีเยี่ยม</t>
        </r>
      </text>
    </comment>
    <comment ref="B32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1=ควรปรับปรุง
2=พอใช้
3=ดี
4=ดีเยี่ยม</t>
        </r>
      </text>
    </comment>
    <comment ref="B34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1=พบทุกครั้ง
2=เกือบทุกครั้ง
3=พบบ้าง
4=ไม่เคยพบ</t>
        </r>
      </text>
    </comment>
    <comment ref="B35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1=ควรปรับปรุง
2=พอใช้
3=ดี
4=ดีเยี่ยม</t>
        </r>
      </text>
    </comment>
    <comment ref="B36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1=ได้
2=ไม่ได้
3=ไม่แน่ใจ</t>
        </r>
      </text>
    </comment>
    <comment ref="B38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4=พอใจมาก
3=พอใจ
2=ไม่พอใจ
1=ไม่พอใจมาก</t>
        </r>
      </text>
    </comment>
    <comment ref="B39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4=พอใจมาก
3=พอใจ
2=ไม่พอใจ
1=ไม่พอใจมาก</t>
        </r>
      </text>
    </comment>
    <comment ref="B40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4=พอใจมาก
3=พอใจ
2=ไม่พอใจ
1=ไม่พอใจมาก</t>
        </r>
      </text>
    </comment>
    <comment ref="B41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4=พอใจมาก
3=พอใจ
2=ไม่พอใจ
1=ไม่พอใจมาก</t>
        </r>
      </text>
    </comment>
    <comment ref="B42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4=พอใจมาก
3=พอใจ
2=ไม่พอใจ
1=ไม่พอใจมาก</t>
        </r>
      </text>
    </comment>
    <comment ref="B43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4=พอใจมาก
3=พอใจ
2=ไม่พอใจ
1=ไม่พอใจมาก</t>
        </r>
      </text>
    </comment>
    <comment ref="B44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4=พอใจมาก
3=พอใจ
2=ไม่พอใจ
1=ไม่พอใจมาก</t>
        </r>
      </text>
    </comment>
    <comment ref="B45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4=พอใจมาก
3=พอใจ
2=ไม่พอใจ
1=ไม่พอใจมาก</t>
        </r>
      </text>
    </comment>
    <comment ref="B46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4=พอใจมาก
3=พอใจ
2=ไม่พอใจ
1=ไม่พอใจมาก</t>
        </r>
      </text>
    </comment>
    <comment ref="B47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4=พอใจมาก
3=พอใจ
2=ไม่พอใจ
1=ไม่พอใจมาก</t>
        </r>
      </text>
    </comment>
    <comment ref="B49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1=ควรปรับปรุง
2=พอใช้
3=ดี
4=ดีเยี่ยม</t>
        </r>
      </text>
    </comment>
    <comment ref="B50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1=ควรปรับปรุง
2=พอใช้
3=ดี
4=ดีเยี่ยม</t>
        </r>
      </text>
    </comment>
    <comment ref="B51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1=ไม่พึงพอใจมากที่สุด
2=ไม่พึงพอใจมาก
3=ไม่พึงพอใจ
4=พึงพอใจ
5=พึงพอใจมาก
6=พึงพอใจมากที่สุด</t>
        </r>
      </text>
    </comment>
    <comment ref="B53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1=ใช้
2=ไม่ใช้
3=ไม่แน่ใจ</t>
        </r>
      </text>
    </comment>
    <comment ref="B55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1=ใช้
2=ไม่ใช้
3=ไม่แน่ใจ</t>
        </r>
      </text>
    </comment>
  </commentList>
</comments>
</file>

<file path=xl/comments16.xml><?xml version="1.0" encoding="utf-8"?>
<comments xmlns="http://schemas.openxmlformats.org/spreadsheetml/2006/main">
  <authors>
    <author>Windows User</author>
  </authors>
  <commentList>
    <comment ref="B1" authorId="0">
      <text>
        <r>
          <rPr>
            <b/>
            <sz val="9"/>
            <color indexed="81"/>
            <rFont val="Tahoma"/>
            <family val="2"/>
          </rPr>
          <t>กรุณาใส่ชื่อรพ.สต/ศสม.</t>
        </r>
      </text>
    </comment>
    <comment ref="F1" authorId="0">
      <text>
        <r>
          <rPr>
            <b/>
            <sz val="9"/>
            <color indexed="81"/>
            <rFont val="Tahoma"/>
            <family val="2"/>
          </rPr>
          <t xml:space="preserve">กรุณาเติมจำนวนผู้ตอบแบบสอบถาม
</t>
        </r>
      </text>
    </comment>
    <comment ref="B6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1=ชาย
2=หญิง</t>
        </r>
      </text>
    </comment>
    <comment ref="B8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1=ประถมศึกษาหรือต่ำกว่า
2= มัธยมศึกษาหรืออนุปริญญา
3=ปริญญาตรี หรือสูงกว่า
4=ไม่ได้รับการศึกษา</t>
        </r>
      </text>
    </comment>
    <comment ref="B9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1=ใหม่
2=เก่า</t>
        </r>
      </text>
    </comment>
    <comment ref="B10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1=จ่ายเงินเอง
2=สวัสดิการข้าราชการหรือรัฐวิสาหกิจ
3=ประกันสังคม
4=พรบ.ผู้ประสบภัยจากรถ
5=บัตรประกันสุขภาพ(บัตรทอง)
6=อื่น ๆ..</t>
        </r>
      </text>
    </comment>
    <comment ref="B11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1=ค้าขาย
2=ลูกจ้างหรือรับจ้าง 
3=รับราชการ/รัฐวิสาหกิจ
4= นักเรียนหรือนักศึกษา
5=ค้าขาย
6=พ่อบ้าน/แม่บ้าน
7=ตกงาน
8=ไม่สามารถทำงานได้เนื่องจากเจ็บป่วย
9=เกษียณ
10=ทำนา/ทำไร่/ทำสวน
11=อื่นๆ</t>
        </r>
      </text>
    </comment>
    <comment ref="B13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1=ไม่เคย
2=1-2 ครั้ง
3=3-4 ครั้ง
4=5-6 ครั้ง
5=7 ครั้งหรือมากกว่า</t>
        </r>
      </text>
    </comment>
    <comment ref="B14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1=ควรปรับปรุง
2=พอใช้
3=ดี
4=ดีเยี่ยม</t>
        </r>
      </text>
    </comment>
    <comment ref="B16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1=ควรปรับปรุง
2=พอใช้
3=ดี
4=ดีเยี่ยม</t>
        </r>
      </text>
    </comment>
    <comment ref="B17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1=ควรปรับปรุง
2=พอใช้
3=ดี
4=ดีเยี่ยม</t>
        </r>
      </text>
    </comment>
    <comment ref="B18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1=ควรปรับปรุง
2=พอใช้
3=ดี
4=ดีเยี่ยม</t>
        </r>
      </text>
    </comment>
    <comment ref="B20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1=ควรปรับปรุง
2=พอใช้
3=ดี
4=ดีเยี่ยม</t>
        </r>
      </text>
    </comment>
    <comment ref="B21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1=ควรปรับปรุง
2=พอใช้
3=ดี
4=ดีเยี่ยม</t>
        </r>
      </text>
    </comment>
    <comment ref="B22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1=ช่วงเช้าตรู่
2=ช่วงพักเที่ยง
3=ช่วงบ่าย
4=ไม่จำเป็นต้องเปิดเพิ่ม</t>
        </r>
      </text>
    </comment>
    <comment ref="B25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1=ควรปรับปรุง
2=พอใช้
3=ดี
4=ดีเยี่ยม</t>
        </r>
      </text>
    </comment>
    <comment ref="B26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1=ทุกวัน
2=วันเว้นวัน
3=สัปดาห์ละครั้ง
4=เดือนละครั้ง
5=2-3เดือนต่อครั้ง</t>
        </r>
      </text>
    </comment>
    <comment ref="B28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1=5 นาทีหรือน้อยกว่า
2=6-15 นาที
3=16-๓๐ นาที
4=31-60 นาที
5=มากกว่า ๖๐ นาที</t>
        </r>
      </text>
    </comment>
    <comment ref="B29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1=ควรปรับปรุง
2=พอใช้
3=ดี
4=ดีเยี่ยม</t>
        </r>
      </text>
    </comment>
    <comment ref="B31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1=ควรปรับปรุง
2=พอใช้
3=ดี
4=ดีเยี่ยม</t>
        </r>
      </text>
    </comment>
    <comment ref="B32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1=ควรปรับปรุง
2=พอใช้
3=ดี
4=ดีเยี่ยม</t>
        </r>
      </text>
    </comment>
    <comment ref="B34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1=พบทุกครั้ง
2=เกือบทุกครั้ง
3=พบบ้าง
4=ไม่เคยพบ</t>
        </r>
      </text>
    </comment>
    <comment ref="B35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1=ควรปรับปรุง
2=พอใช้
3=ดี
4=ดีเยี่ยม</t>
        </r>
      </text>
    </comment>
    <comment ref="B36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1=ได้
2=ไม่ได้
3=ไม่แน่ใจ</t>
        </r>
      </text>
    </comment>
    <comment ref="B38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4=พอใจมาก
3=พอใจ
2=ไม่พอใจ
1=ไม่พอใจมาก</t>
        </r>
      </text>
    </comment>
    <comment ref="B39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4=พอใจมาก
3=พอใจ
2=ไม่พอใจ
1=ไม่พอใจมาก</t>
        </r>
      </text>
    </comment>
    <comment ref="B40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4=พอใจมาก
3=พอใจ
2=ไม่พอใจ
1=ไม่พอใจมาก</t>
        </r>
      </text>
    </comment>
    <comment ref="B41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4=พอใจมาก
3=พอใจ
2=ไม่พอใจ
1=ไม่พอใจมาก</t>
        </r>
      </text>
    </comment>
    <comment ref="B42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4=พอใจมาก
3=พอใจ
2=ไม่พอใจ
1=ไม่พอใจมาก</t>
        </r>
      </text>
    </comment>
    <comment ref="B43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4=พอใจมาก
3=พอใจ
2=ไม่พอใจ
1=ไม่พอใจมาก</t>
        </r>
      </text>
    </comment>
    <comment ref="B44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4=พอใจมาก
3=พอใจ
2=ไม่พอใจ
1=ไม่พอใจมาก</t>
        </r>
      </text>
    </comment>
    <comment ref="B45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4=พอใจมาก
3=พอใจ
2=ไม่พอใจ
1=ไม่พอใจมาก</t>
        </r>
      </text>
    </comment>
    <comment ref="B46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4=พอใจมาก
3=พอใจ
2=ไม่พอใจ
1=ไม่พอใจมาก</t>
        </r>
      </text>
    </comment>
    <comment ref="B47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4=พอใจมาก
3=พอใจ
2=ไม่พอใจ
1=ไม่พอใจมาก</t>
        </r>
      </text>
    </comment>
    <comment ref="B49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1=ควรปรับปรุง
2=พอใช้
3=ดี
4=ดีเยี่ยม</t>
        </r>
      </text>
    </comment>
    <comment ref="B50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1=ควรปรับปรุง
2=พอใช้
3=ดี
4=ดีเยี่ยม</t>
        </r>
      </text>
    </comment>
    <comment ref="B51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1=ไม่พึงพอใจมากที่สุด
2=ไม่พึงพอใจมาก
3=ไม่พึงพอใจ
4=พึงพอใจ
5=พึงพอใจมาก
6=พึงพอใจมากที่สุด</t>
        </r>
      </text>
    </comment>
    <comment ref="B53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1=ใช้
2=ไม่ใช้
3=ไม่แน่ใจ</t>
        </r>
      </text>
    </comment>
    <comment ref="B55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1=ใช้
2=ไม่ใช้
3=ไม่แน่ใจ</t>
        </r>
      </text>
    </comment>
  </commentList>
</comments>
</file>

<file path=xl/comments17.xml><?xml version="1.0" encoding="utf-8"?>
<comments xmlns="http://schemas.openxmlformats.org/spreadsheetml/2006/main">
  <authors>
    <author>Windows User</author>
  </authors>
  <commentList>
    <comment ref="B1" authorId="0">
      <text>
        <r>
          <rPr>
            <b/>
            <sz val="9"/>
            <color indexed="81"/>
            <rFont val="Tahoma"/>
            <family val="2"/>
          </rPr>
          <t>กรุณาใส่ชื่อรพ.สต/ศสม.</t>
        </r>
      </text>
    </comment>
    <comment ref="F1" authorId="0">
      <text>
        <r>
          <rPr>
            <b/>
            <sz val="9"/>
            <color indexed="81"/>
            <rFont val="Tahoma"/>
            <family val="2"/>
          </rPr>
          <t xml:space="preserve">กรุณาเติมจำนวนผู้ตอบแบบสอบถาม
</t>
        </r>
      </text>
    </comment>
    <comment ref="B6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1=ชาย
2=หญิง</t>
        </r>
      </text>
    </comment>
    <comment ref="B8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1=ประถมศึกษาหรือต่ำกว่า
2= มัธยมศึกษาหรืออนุปริญญา
3=ปริญญาตรี หรือสูงกว่า
4=ไม่ได้รับการศึกษา</t>
        </r>
      </text>
    </comment>
    <comment ref="B9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1=ใหม่
2=เก่า</t>
        </r>
      </text>
    </comment>
    <comment ref="B10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1=จ่ายเงินเอง
2=สวัสดิการข้าราชการหรือรัฐวิสาหกิจ
3=ประกันสังคม
4=พรบ.ผู้ประสบภัยจากรถ
5=บัตรประกันสุขภาพ(บัตรทอง)
6=อื่น ๆ..</t>
        </r>
      </text>
    </comment>
    <comment ref="B11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1=ค้าขาย
2=ลูกจ้างหรือรับจ้าง 
3=รับราชการ/รัฐวิสาหกิจ
4= นักเรียนหรือนักศึกษา
5=ค้าขาย
6=พ่อบ้าน/แม่บ้าน
7=ตกงาน
8=ไม่สามารถทำงานได้เนื่องจากเจ็บป่วย
9=เกษียณ
10=ทำนา/ทำไร่/ทำสวน
11=อื่นๆ</t>
        </r>
      </text>
    </comment>
    <comment ref="B13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1=ไม่เคย
2=1-2 ครั้ง
3=3-4 ครั้ง
4=5-6 ครั้ง
5=7 ครั้งหรือมากกว่า</t>
        </r>
      </text>
    </comment>
    <comment ref="B14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1=ควรปรับปรุง
2=พอใช้
3=ดี
4=ดีเยี่ยม</t>
        </r>
      </text>
    </comment>
    <comment ref="B16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1=ควรปรับปรุง
2=พอใช้
3=ดี
4=ดีเยี่ยม</t>
        </r>
      </text>
    </comment>
    <comment ref="B17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1=ควรปรับปรุง
2=พอใช้
3=ดี
4=ดีเยี่ยม</t>
        </r>
      </text>
    </comment>
    <comment ref="B18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1=ควรปรับปรุง
2=พอใช้
3=ดี
4=ดีเยี่ยม</t>
        </r>
      </text>
    </comment>
    <comment ref="B20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1=ควรปรับปรุง
2=พอใช้
3=ดี
4=ดีเยี่ยม</t>
        </r>
      </text>
    </comment>
    <comment ref="B21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1=ควรปรับปรุง
2=พอใช้
3=ดี
4=ดีเยี่ยม</t>
        </r>
      </text>
    </comment>
    <comment ref="B22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1=ช่วงเช้าตรู่
2=ช่วงพักเที่ยง
3=ช่วงบ่าย
4=ไม่จำเป็นต้องเปิดเพิ่ม</t>
        </r>
      </text>
    </comment>
    <comment ref="B25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1=ควรปรับปรุง
2=พอใช้
3=ดี
4=ดีเยี่ยม</t>
        </r>
      </text>
    </comment>
    <comment ref="B26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1=ทุกวัน
2=วันเว้นวัน
3=สัปดาห์ละครั้ง
4=เดือนละครั้ง
5=2-3เดือนต่อครั้ง</t>
        </r>
      </text>
    </comment>
    <comment ref="B28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1=5 นาทีหรือน้อยกว่า
2=6-15 นาที
3=16-๓๐ นาที
4=31-60 นาที
5=มากกว่า ๖๐ นาที</t>
        </r>
      </text>
    </comment>
    <comment ref="B29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1=ควรปรับปรุง
2=พอใช้
3=ดี
4=ดีเยี่ยม</t>
        </r>
      </text>
    </comment>
    <comment ref="B31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1=ควรปรับปรุง
2=พอใช้
3=ดี
4=ดีเยี่ยม</t>
        </r>
      </text>
    </comment>
    <comment ref="B32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1=ควรปรับปรุง
2=พอใช้
3=ดี
4=ดีเยี่ยม</t>
        </r>
      </text>
    </comment>
    <comment ref="B34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1=พบทุกครั้ง
2=เกือบทุกครั้ง
3=พบบ้าง
4=ไม่เคยพบ</t>
        </r>
      </text>
    </comment>
    <comment ref="B35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1=ควรปรับปรุง
2=พอใช้
3=ดี
4=ดีเยี่ยม</t>
        </r>
      </text>
    </comment>
    <comment ref="B36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1=ได้
2=ไม่ได้
3=ไม่แน่ใจ</t>
        </r>
      </text>
    </comment>
    <comment ref="B38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4=พอใจมาก
3=พอใจ
2=ไม่พอใจ
1=ไม่พอใจมาก</t>
        </r>
      </text>
    </comment>
    <comment ref="B39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4=พอใจมาก
3=พอใจ
2=ไม่พอใจ
1=ไม่พอใจมาก</t>
        </r>
      </text>
    </comment>
    <comment ref="B40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4=พอใจมาก
3=พอใจ
2=ไม่พอใจ
1=ไม่พอใจมาก</t>
        </r>
      </text>
    </comment>
    <comment ref="B41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4=พอใจมาก
3=พอใจ
2=ไม่พอใจ
1=ไม่พอใจมาก</t>
        </r>
      </text>
    </comment>
    <comment ref="B42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4=พอใจมาก
3=พอใจ
2=ไม่พอใจ
1=ไม่พอใจมาก</t>
        </r>
      </text>
    </comment>
    <comment ref="B43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4=พอใจมาก
3=พอใจ
2=ไม่พอใจ
1=ไม่พอใจมาก</t>
        </r>
      </text>
    </comment>
    <comment ref="B44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4=พอใจมาก
3=พอใจ
2=ไม่พอใจ
1=ไม่พอใจมาก</t>
        </r>
      </text>
    </comment>
    <comment ref="B45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4=พอใจมาก
3=พอใจ
2=ไม่พอใจ
1=ไม่พอใจมาก</t>
        </r>
      </text>
    </comment>
    <comment ref="B46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4=พอใจมาก
3=พอใจ
2=ไม่พอใจ
1=ไม่พอใจมาก</t>
        </r>
      </text>
    </comment>
    <comment ref="B47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4=พอใจมาก
3=พอใจ
2=ไม่พอใจ
1=ไม่พอใจมาก</t>
        </r>
      </text>
    </comment>
    <comment ref="B49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1=ควรปรับปรุง
2=พอใช้
3=ดี
4=ดีเยี่ยม</t>
        </r>
      </text>
    </comment>
    <comment ref="B50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1=ควรปรับปรุง
2=พอใช้
3=ดี
4=ดีเยี่ยม</t>
        </r>
      </text>
    </comment>
    <comment ref="B51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1=ไม่พึงพอใจมากที่สุด
2=ไม่พึงพอใจมาก
3=ไม่พึงพอใจ
4=พึงพอใจ
5=พึงพอใจมาก
6=พึงพอใจมากที่สุด</t>
        </r>
      </text>
    </comment>
    <comment ref="B53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1=ใช้
2=ไม่ใช้
3=ไม่แน่ใจ</t>
        </r>
      </text>
    </comment>
    <comment ref="B55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1=ใช้
2=ไม่ใช้
3=ไม่แน่ใจ</t>
        </r>
      </text>
    </comment>
  </commentList>
</comments>
</file>

<file path=xl/comments18.xml><?xml version="1.0" encoding="utf-8"?>
<comments xmlns="http://schemas.openxmlformats.org/spreadsheetml/2006/main">
  <authors>
    <author>Windows User</author>
  </authors>
  <commentList>
    <comment ref="B1" authorId="0">
      <text>
        <r>
          <rPr>
            <b/>
            <sz val="9"/>
            <color indexed="81"/>
            <rFont val="Tahoma"/>
            <family val="2"/>
          </rPr>
          <t>กรุณาใส่ชื่อรพ.สต/ศสม.</t>
        </r>
      </text>
    </comment>
    <comment ref="F1" authorId="0">
      <text>
        <r>
          <rPr>
            <b/>
            <sz val="9"/>
            <color indexed="81"/>
            <rFont val="Tahoma"/>
            <family val="2"/>
          </rPr>
          <t xml:space="preserve">กรุณาเติมจำนวนผู้ตอบแบบสอบถาม
</t>
        </r>
      </text>
    </comment>
    <comment ref="B6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1=ชาย
2=หญิง</t>
        </r>
      </text>
    </comment>
    <comment ref="B8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1=ประถมศึกษาหรือต่ำกว่า
2= มัธยมศึกษาหรืออนุปริญญา
3=ปริญญาตรี หรือสูงกว่า
4=ไม่ได้รับการศึกษา</t>
        </r>
      </text>
    </comment>
    <comment ref="B9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1=ใหม่
2=เก่า</t>
        </r>
      </text>
    </comment>
    <comment ref="B10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1=จ่ายเงินเอง
2=สวัสดิการข้าราชการหรือรัฐวิสาหกิจ
3=ประกันสังคม
4=พรบ.ผู้ประสบภัยจากรถ
5=บัตรประกันสุขภาพ(บัตรทอง)
6=อื่น ๆ..</t>
        </r>
      </text>
    </comment>
    <comment ref="B11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1=ค้าขาย
2=ลูกจ้างหรือรับจ้าง 
3=รับราชการ/รัฐวิสาหกิจ
4= นักเรียนหรือนักศึกษา
5=ค้าขาย
6=พ่อบ้าน/แม่บ้าน
7=ตกงาน
8=ไม่สามารถทำงานได้เนื่องจากเจ็บป่วย
9=เกษียณ
10=ทำนา/ทำไร่/ทำสวน
11=อื่นๆ</t>
        </r>
      </text>
    </comment>
    <comment ref="B13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1=ไม่เคย
2=1-2 ครั้ง
3=3-4 ครั้ง
4=5-6 ครั้ง
5=7 ครั้งหรือมากกว่า</t>
        </r>
      </text>
    </comment>
    <comment ref="B14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1=ควรปรับปรุง
2=พอใช้
3=ดี
4=ดีเยี่ยม</t>
        </r>
      </text>
    </comment>
    <comment ref="B16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1=ควรปรับปรุง
2=พอใช้
3=ดี
4=ดีเยี่ยม</t>
        </r>
      </text>
    </comment>
    <comment ref="B17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1=ควรปรับปรุง
2=พอใช้
3=ดี
4=ดีเยี่ยม</t>
        </r>
      </text>
    </comment>
    <comment ref="B18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1=ควรปรับปรุง
2=พอใช้
3=ดี
4=ดีเยี่ยม</t>
        </r>
      </text>
    </comment>
    <comment ref="B20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1=ควรปรับปรุง
2=พอใช้
3=ดี
4=ดีเยี่ยม</t>
        </r>
      </text>
    </comment>
    <comment ref="B21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1=ควรปรับปรุง
2=พอใช้
3=ดี
4=ดีเยี่ยม</t>
        </r>
      </text>
    </comment>
    <comment ref="B22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1=ช่วงเช้าตรู่
2=ช่วงพักเที่ยง
3=ช่วงบ่าย
4=ไม่จำเป็นต้องเปิดเพิ่ม</t>
        </r>
      </text>
    </comment>
    <comment ref="B25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1=ควรปรับปรุง
2=พอใช้
3=ดี
4=ดีเยี่ยม</t>
        </r>
      </text>
    </comment>
    <comment ref="B26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1=ทุกวัน
2=วันเว้นวัน
3=สัปดาห์ละครั้ง
4=เดือนละครั้ง
5=2-3เดือนต่อครั้ง</t>
        </r>
      </text>
    </comment>
    <comment ref="B28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1=5 นาทีหรือน้อยกว่า
2=6-15 นาที
3=16-๓๐ นาที
4=31-60 นาที
5=มากกว่า ๖๐ นาที</t>
        </r>
      </text>
    </comment>
    <comment ref="B29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1=ควรปรับปรุง
2=พอใช้
3=ดี
4=ดีเยี่ยม</t>
        </r>
      </text>
    </comment>
    <comment ref="B31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1=ควรปรับปรุง
2=พอใช้
3=ดี
4=ดีเยี่ยม</t>
        </r>
      </text>
    </comment>
    <comment ref="B32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1=ควรปรับปรุง
2=พอใช้
3=ดี
4=ดีเยี่ยม</t>
        </r>
      </text>
    </comment>
    <comment ref="B34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1=พบทุกครั้ง
2=เกือบทุกครั้ง
3=พบบ้าง
4=ไม่เคยพบ</t>
        </r>
      </text>
    </comment>
    <comment ref="B35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1=ควรปรับปรุง
2=พอใช้
3=ดี
4=ดีเยี่ยม</t>
        </r>
      </text>
    </comment>
    <comment ref="B36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1=ได้
2=ไม่ได้
3=ไม่แน่ใจ</t>
        </r>
      </text>
    </comment>
    <comment ref="B38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4=พอใจมาก
3=พอใจ
2=ไม่พอใจ
1=ไม่พอใจมาก</t>
        </r>
      </text>
    </comment>
    <comment ref="B39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4=พอใจมาก
3=พอใจ
2=ไม่พอใจ
1=ไม่พอใจมาก</t>
        </r>
      </text>
    </comment>
    <comment ref="B40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4=พอใจมาก
3=พอใจ
2=ไม่พอใจ
1=ไม่พอใจมาก</t>
        </r>
      </text>
    </comment>
    <comment ref="B41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4=พอใจมาก
3=พอใจ
2=ไม่พอใจ
1=ไม่พอใจมาก</t>
        </r>
      </text>
    </comment>
    <comment ref="B42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4=พอใจมาก
3=พอใจ
2=ไม่พอใจ
1=ไม่พอใจมาก</t>
        </r>
      </text>
    </comment>
    <comment ref="B43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4=พอใจมาก
3=พอใจ
2=ไม่พอใจ
1=ไม่พอใจมาก</t>
        </r>
      </text>
    </comment>
    <comment ref="B44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4=พอใจมาก
3=พอใจ
2=ไม่พอใจ
1=ไม่พอใจมาก</t>
        </r>
      </text>
    </comment>
    <comment ref="B45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4=พอใจมาก
3=พอใจ
2=ไม่พอใจ
1=ไม่พอใจมาก</t>
        </r>
      </text>
    </comment>
    <comment ref="B46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4=พอใจมาก
3=พอใจ
2=ไม่พอใจ
1=ไม่พอใจมาก</t>
        </r>
      </text>
    </comment>
    <comment ref="B47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4=พอใจมาก
3=พอใจ
2=ไม่พอใจ
1=ไม่พอใจมาก</t>
        </r>
      </text>
    </comment>
    <comment ref="B49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1=ควรปรับปรุง
2=พอใช้
3=ดี
4=ดีเยี่ยม</t>
        </r>
      </text>
    </comment>
    <comment ref="B50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1=ควรปรับปรุง
2=พอใช้
3=ดี
4=ดีเยี่ยม</t>
        </r>
      </text>
    </comment>
    <comment ref="B51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1=ไม่พึงพอใจมากที่สุด
2=ไม่พึงพอใจมาก
3=ไม่พึงพอใจ
4=พึงพอใจ
5=พึงพอใจมาก
6=พึงพอใจมากที่สุด</t>
        </r>
      </text>
    </comment>
    <comment ref="B53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1=ใช้
2=ไม่ใช้
3=ไม่แน่ใจ</t>
        </r>
      </text>
    </comment>
    <comment ref="B55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1=ใช้
2=ไม่ใช้
3=ไม่แน่ใจ</t>
        </r>
      </text>
    </comment>
  </commentList>
</comments>
</file>

<file path=xl/comments19.xml><?xml version="1.0" encoding="utf-8"?>
<comments xmlns="http://schemas.openxmlformats.org/spreadsheetml/2006/main">
  <authors>
    <author>Windows User</author>
  </authors>
  <commentList>
    <comment ref="B1" authorId="0">
      <text>
        <r>
          <rPr>
            <b/>
            <sz val="9"/>
            <color indexed="81"/>
            <rFont val="Tahoma"/>
            <family val="2"/>
          </rPr>
          <t>กรุณาใส่ชื่อรพ.สต/ศสม.</t>
        </r>
      </text>
    </comment>
    <comment ref="F1" authorId="0">
      <text>
        <r>
          <rPr>
            <b/>
            <sz val="9"/>
            <color indexed="81"/>
            <rFont val="Tahoma"/>
            <family val="2"/>
          </rPr>
          <t xml:space="preserve">กรุณาเติมจำนวนผู้ตอบแบบสอบถาม
</t>
        </r>
      </text>
    </comment>
    <comment ref="B6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1=ชาย
2=หญิง</t>
        </r>
      </text>
    </comment>
    <comment ref="B8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1=ประถมศึกษาหรือต่ำกว่า
2= มัธยมศึกษาหรืออนุปริญญา
3=ปริญญาตรี หรือสูงกว่า
4=ไม่ได้รับการศึกษา</t>
        </r>
      </text>
    </comment>
    <comment ref="B9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1=ใหม่
2=เก่า</t>
        </r>
      </text>
    </comment>
    <comment ref="B10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1=จ่ายเงินเอง
2=สวัสดิการข้าราชการหรือรัฐวิสาหกิจ
3=ประกันสังคม
4=พรบ.ผู้ประสบภัยจากรถ
5=บัตรประกันสุขภาพ(บัตรทอง)
6=อื่น ๆ..</t>
        </r>
      </text>
    </comment>
    <comment ref="B11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1=ค้าขาย
2=ลูกจ้างหรือรับจ้าง 
3=รับราชการ/รัฐวิสาหกิจ
4= นักเรียนหรือนักศึกษา
5=ค้าขาย
6=พ่อบ้าน/แม่บ้าน
7=ตกงาน
8=ไม่สามารถทำงานได้เนื่องจากเจ็บป่วย
9=เกษียณ
10=ทำนา/ทำไร่/ทำสวน
11=อื่นๆ</t>
        </r>
      </text>
    </comment>
    <comment ref="B13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1=ไม่เคย
2=1-2 ครั้ง
3=3-4 ครั้ง
4=5-6 ครั้ง
5=7 ครั้งหรือมากกว่า</t>
        </r>
      </text>
    </comment>
    <comment ref="B14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1=ควรปรับปรุง
2=พอใช้
3=ดี
4=ดีเยี่ยม</t>
        </r>
      </text>
    </comment>
    <comment ref="B16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1=ควรปรับปรุง
2=พอใช้
3=ดี
4=ดีเยี่ยม</t>
        </r>
      </text>
    </comment>
    <comment ref="B17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1=ควรปรับปรุง
2=พอใช้
3=ดี
4=ดีเยี่ยม</t>
        </r>
      </text>
    </comment>
    <comment ref="B18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1=ควรปรับปรุง
2=พอใช้
3=ดี
4=ดีเยี่ยม</t>
        </r>
      </text>
    </comment>
    <comment ref="B20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1=ควรปรับปรุง
2=พอใช้
3=ดี
4=ดีเยี่ยม</t>
        </r>
      </text>
    </comment>
    <comment ref="B21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1=ควรปรับปรุง
2=พอใช้
3=ดี
4=ดีเยี่ยม</t>
        </r>
      </text>
    </comment>
    <comment ref="B22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1=ช่วงเช้าตรู่
2=ช่วงพักเที่ยง
3=ช่วงบ่าย
4=ไม่จำเป็นต้องเปิดเพิ่ม</t>
        </r>
      </text>
    </comment>
    <comment ref="B25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1=ควรปรับปรุง
2=พอใช้
3=ดี
4=ดีเยี่ยม</t>
        </r>
      </text>
    </comment>
    <comment ref="B26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1=ทุกวัน
2=วันเว้นวัน
3=สัปดาห์ละครั้ง
4=เดือนละครั้ง
5=2-3เดือนต่อครั้ง</t>
        </r>
      </text>
    </comment>
    <comment ref="B28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1=5 นาทีหรือน้อยกว่า
2=6-15 นาที
3=16-๓๐ นาที
4=31-60 นาที
5=มากกว่า ๖๐ นาที</t>
        </r>
      </text>
    </comment>
    <comment ref="B29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1=ควรปรับปรุง
2=พอใช้
3=ดี
4=ดีเยี่ยม</t>
        </r>
      </text>
    </comment>
    <comment ref="B31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1=ควรปรับปรุง
2=พอใช้
3=ดี
4=ดีเยี่ยม</t>
        </r>
      </text>
    </comment>
    <comment ref="B32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1=ควรปรับปรุง
2=พอใช้
3=ดี
4=ดีเยี่ยม</t>
        </r>
      </text>
    </comment>
    <comment ref="B34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1=พบทุกครั้ง
2=เกือบทุกครั้ง
3=พบบ้าง
4=ไม่เคยพบ</t>
        </r>
      </text>
    </comment>
    <comment ref="B35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1=ควรปรับปรุง
2=พอใช้
3=ดี
4=ดีเยี่ยม</t>
        </r>
      </text>
    </comment>
    <comment ref="B36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1=ได้
2=ไม่ได้
3=ไม่แน่ใจ</t>
        </r>
      </text>
    </comment>
    <comment ref="B38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4=พอใจมาก
3=พอใจ
2=ไม่พอใจ
1=ไม่พอใจมาก</t>
        </r>
      </text>
    </comment>
    <comment ref="B39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4=พอใจมาก
3=พอใจ
2=ไม่พอใจ
1=ไม่พอใจมาก</t>
        </r>
      </text>
    </comment>
    <comment ref="B40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4=พอใจมาก
3=พอใจ
2=ไม่พอใจ
1=ไม่พอใจมาก</t>
        </r>
      </text>
    </comment>
    <comment ref="B41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4=พอใจมาก
3=พอใจ
2=ไม่พอใจ
1=ไม่พอใจมาก</t>
        </r>
      </text>
    </comment>
    <comment ref="B42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4=พอใจมาก
3=พอใจ
2=ไม่พอใจ
1=ไม่พอใจมาก</t>
        </r>
      </text>
    </comment>
    <comment ref="B43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4=พอใจมาก
3=พอใจ
2=ไม่พอใจ
1=ไม่พอใจมาก</t>
        </r>
      </text>
    </comment>
    <comment ref="B44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4=พอใจมาก
3=พอใจ
2=ไม่พอใจ
1=ไม่พอใจมาก</t>
        </r>
      </text>
    </comment>
    <comment ref="B45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4=พอใจมาก
3=พอใจ
2=ไม่พอใจ
1=ไม่พอใจมาก</t>
        </r>
      </text>
    </comment>
    <comment ref="B46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4=พอใจมาก
3=พอใจ
2=ไม่พอใจ
1=ไม่พอใจมาก</t>
        </r>
      </text>
    </comment>
    <comment ref="B47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4=พอใจมาก
3=พอใจ
2=ไม่พอใจ
1=ไม่พอใจมาก</t>
        </r>
      </text>
    </comment>
    <comment ref="B49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1=ควรปรับปรุง
2=พอใช้
3=ดี
4=ดีเยี่ยม</t>
        </r>
      </text>
    </comment>
    <comment ref="B50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1=ควรปรับปรุง
2=พอใช้
3=ดี
4=ดีเยี่ยม</t>
        </r>
      </text>
    </comment>
    <comment ref="B51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1=ไม่พึงพอใจมากที่สุด
2=ไม่พึงพอใจมาก
3=ไม่พึงพอใจ
4=พึงพอใจ
5=พึงพอใจมาก
6=พึงพอใจมากที่สุด</t>
        </r>
      </text>
    </comment>
    <comment ref="B53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1=ใช้
2=ไม่ใช้
3=ไม่แน่ใจ</t>
        </r>
      </text>
    </comment>
    <comment ref="B55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1=ใช้
2=ไม่ใช้
3=ไม่แน่ใจ</t>
        </r>
      </text>
    </comment>
  </commentList>
</comments>
</file>

<file path=xl/comments2.xml><?xml version="1.0" encoding="utf-8"?>
<comments xmlns="http://schemas.openxmlformats.org/spreadsheetml/2006/main">
  <authors>
    <author>Windows User</author>
  </authors>
  <commentList>
    <comment ref="B1" authorId="0">
      <text>
        <r>
          <rPr>
            <b/>
            <sz val="9"/>
            <color indexed="81"/>
            <rFont val="Tahoma"/>
            <family val="2"/>
          </rPr>
          <t>กรุณาใส่ชื่อรพ.สต/ศสม.</t>
        </r>
      </text>
    </comment>
    <comment ref="F1" authorId="0">
      <text>
        <r>
          <rPr>
            <b/>
            <sz val="9"/>
            <color indexed="81"/>
            <rFont val="Tahoma"/>
            <family val="2"/>
          </rPr>
          <t xml:space="preserve">กรุณาเติมจำนวนผู้ตอบแบบสอบถาม
</t>
        </r>
      </text>
    </comment>
    <comment ref="B6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1=ชาย
2=หญิง</t>
        </r>
      </text>
    </comment>
    <comment ref="B8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1=ประถมศึกษาหรือต่ำกว่า
2= มัธยมศึกษาหรืออนุปริญญา
3=ปริญญาตรี หรือสูงกว่า
4=ไม่ได้รับการศึกษา</t>
        </r>
      </text>
    </comment>
    <comment ref="B9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1=ใหม่
2=เก่า</t>
        </r>
      </text>
    </comment>
    <comment ref="B10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1=จ่ายเงินเอง
2=สวัสดิการข้าราชการหรือรัฐวิสาหกิจ
3=ประกันสังคม
4=พรบ.ผู้ประสบภัยจากรถ
5=บัตรประกันสุขภาพ(บัตรทอง)
6=อื่น ๆ..</t>
        </r>
      </text>
    </comment>
    <comment ref="B11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1=ค้าขาย
2=ลูกจ้างหรือรับจ้าง 
3=รับราชการ/รัฐวิสาหกิจ
4= นักเรียนหรือนักศึกษา
5=ค้าขาย
6=พ่อบ้าน/แม่บ้าน
7=ตกงาน
8=ไม่สามารถทำงานได้เนื่องจากเจ็บป่วย
9=เกษียณ
10=ทำนา/ทำไร่/ทำสวน
11=อื่นๆ</t>
        </r>
      </text>
    </comment>
    <comment ref="B13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1=ไม่เคย
2=1-2 ครั้ง
3=3-4 ครั้ง
4=5-6 ครั้ง
5=7 ครั้งหรือมากกว่า</t>
        </r>
      </text>
    </comment>
    <comment ref="B14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1=ควรปรับปรุง
2=พอใช้
3=ดี
4=ดีเยี่ยม</t>
        </r>
      </text>
    </comment>
    <comment ref="B16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1=ควรปรับปรุง
2=พอใช้
3=ดี
4=ดีเยี่ยม</t>
        </r>
      </text>
    </comment>
    <comment ref="B17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1=ควรปรับปรุง
2=พอใช้
3=ดี
4=ดีเยี่ยม</t>
        </r>
      </text>
    </comment>
    <comment ref="B18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1=ควรปรับปรุง
2=พอใช้
3=ดี
4=ดีเยี่ยม</t>
        </r>
      </text>
    </comment>
    <comment ref="B20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1=ควรปรับปรุง
2=พอใช้
3=ดี
4=ดีเยี่ยม</t>
        </r>
      </text>
    </comment>
    <comment ref="B21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1=ควรปรับปรุง
2=พอใช้
3=ดี
4=ดีเยี่ยม</t>
        </r>
      </text>
    </comment>
    <comment ref="B22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1=ช่วงเช้าตรู่
2=ช่วงพักเที่ยง
3=ช่วงบ่าย
4=ไม่จำเป็นต้องเปิดเพิ่ม</t>
        </r>
      </text>
    </comment>
    <comment ref="B25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1=ควรปรับปรุง
2=พอใช้
3=ดี
4=ดีเยี่ยม</t>
        </r>
      </text>
    </comment>
    <comment ref="B26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1=ทุกวัน
2=วันเว้นวัน
3=สัปดาห์ละครั้ง
4=เดือนละครั้ง
5=2-3เดือนต่อครั้ง</t>
        </r>
      </text>
    </comment>
    <comment ref="B28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1=5 นาทีหรือน้อยกว่า
2=6-15 นาที
3=16-๓๐ นาที
4=31-60 นาที
5=มากกว่า ๖๐ นาที</t>
        </r>
      </text>
    </comment>
    <comment ref="B29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1=ควรปรับปรุง
2=พอใช้
3=ดี
4=ดีเยี่ยม</t>
        </r>
      </text>
    </comment>
    <comment ref="B31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1=ควรปรับปรุง
2=พอใช้
3=ดี
4=ดีเยี่ยม</t>
        </r>
      </text>
    </comment>
    <comment ref="B32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1=ควรปรับปรุง
2=พอใช้
3=ดี
4=ดีเยี่ยม</t>
        </r>
      </text>
    </comment>
    <comment ref="B34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1=พบทุกครั้ง
2=เกือบทุกครั้ง
3=พบบ้าง
4=ไม่เคยพบ</t>
        </r>
      </text>
    </comment>
    <comment ref="B35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1=ควรปรับปรุง
2=พอใช้
3=ดี
4=ดีเยี่ยม</t>
        </r>
      </text>
    </comment>
    <comment ref="B36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1=ได้
2=ไม่ได้
3=ไม่แน่ใจ</t>
        </r>
      </text>
    </comment>
    <comment ref="B38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4=พอใจมาก
3=พอใจ
2=ไม่พอใจ
1=ไม่พอใจมาก</t>
        </r>
      </text>
    </comment>
    <comment ref="B39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4=พอใจมาก
3=พอใจ
2=ไม่พอใจ
1=ไม่พอใจมาก</t>
        </r>
      </text>
    </comment>
    <comment ref="B40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4=พอใจมาก
3=พอใจ
2=ไม่พอใจ
1=ไม่พอใจมาก</t>
        </r>
      </text>
    </comment>
    <comment ref="B41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4=พอใจมาก
3=พอใจ
2=ไม่พอใจ
1=ไม่พอใจมาก</t>
        </r>
      </text>
    </comment>
    <comment ref="B42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4=พอใจมาก
3=พอใจ
2=ไม่พอใจ
1=ไม่พอใจมาก</t>
        </r>
      </text>
    </comment>
    <comment ref="B43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4=พอใจมาก
3=พอใจ
2=ไม่พอใจ
1=ไม่พอใจมาก</t>
        </r>
      </text>
    </comment>
    <comment ref="B44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4=พอใจมาก
3=พอใจ
2=ไม่พอใจ
1=ไม่พอใจมาก</t>
        </r>
      </text>
    </comment>
    <comment ref="B45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4=พอใจมาก
3=พอใจ
2=ไม่พอใจ
1=ไม่พอใจมาก</t>
        </r>
      </text>
    </comment>
    <comment ref="B46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4=พอใจมาก
3=พอใจ
2=ไม่พอใจ
1=ไม่พอใจมาก</t>
        </r>
      </text>
    </comment>
    <comment ref="B47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4=พอใจมาก
3=พอใจ
2=ไม่พอใจ
1=ไม่พอใจมาก</t>
        </r>
      </text>
    </comment>
    <comment ref="B49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1=ควรปรับปรุง
2=พอใช้
3=ดี
4=ดีเยี่ยม</t>
        </r>
      </text>
    </comment>
    <comment ref="B50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1=ควรปรับปรุง
2=พอใช้
3=ดี
4=ดีเยี่ยม</t>
        </r>
      </text>
    </comment>
    <comment ref="B51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1=ไม่พึงพอใจมากที่สุด
2=ไม่พึงพอใจมาก
3=ไม่พึงพอใจ
4=พึงพอใจ
5=พึงพอใจมาก
6=พึงพอใจมากที่สุด</t>
        </r>
      </text>
    </comment>
    <comment ref="B53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1=ใช้
2=ไม่ใช้
3=ไม่แน่ใจ</t>
        </r>
      </text>
    </comment>
    <comment ref="B55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1=ใช้
2=ไม่ใช้
3=ไม่แน่ใจ</t>
        </r>
      </text>
    </comment>
  </commentList>
</comments>
</file>

<file path=xl/comments20.xml><?xml version="1.0" encoding="utf-8"?>
<comments xmlns="http://schemas.openxmlformats.org/spreadsheetml/2006/main">
  <authors>
    <author>Windows User</author>
  </authors>
  <commentList>
    <comment ref="B1" authorId="0">
      <text>
        <r>
          <rPr>
            <b/>
            <sz val="9"/>
            <color indexed="81"/>
            <rFont val="Tahoma"/>
            <family val="2"/>
          </rPr>
          <t>กรุณาใส่ชื่อรพ.สต/ศสม.</t>
        </r>
      </text>
    </comment>
    <comment ref="F1" authorId="0">
      <text>
        <r>
          <rPr>
            <b/>
            <sz val="9"/>
            <color indexed="81"/>
            <rFont val="Tahoma"/>
            <family val="2"/>
          </rPr>
          <t xml:space="preserve">กรุณาเติมจำนวนผู้ตอบแบบสอบถาม
</t>
        </r>
      </text>
    </comment>
    <comment ref="B6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1=ชาย
2=หญิง</t>
        </r>
      </text>
    </comment>
    <comment ref="B10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1=ประถมศึกษาหรือต่ำกว่า
2= มัธยมศึกษาหรืออนุปริญญา
3=ปริญญาตรี หรือสูงกว่า
4=ไม่ได้รับการศึกษา</t>
        </r>
      </text>
    </comment>
    <comment ref="B15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1=ใหม่
2=เก่า</t>
        </r>
      </text>
    </comment>
    <comment ref="B18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1=จ่ายเงินเอง
2=สวัสดิการข้าราชการหรือรัฐวิสาหกิจ
3=ประกันสังคม
4=พรบ.ผู้ประสบภัยจากรถ
5=บัตรประกันสุขภาพ(บัตรทอง)
6=อื่น ๆ..</t>
        </r>
      </text>
    </comment>
    <comment ref="B25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1=ค้าขาย
2=ลูกจ้างหรือรับจ้าง 
3=รับราชการ/รัฐวิสาหกิจ
4= นักเรียนหรือนักศึกษา
5=ค้าขาย
6=พ่อบ้าน/แม่บ้าน
7=ตกงาน
8=ไม่สามารถทำงานได้เนื่องจากเจ็บป่วย
9=เกษียณ
10=ทำนา/ทำไร่/ทำสวน
11=อื่นๆ</t>
        </r>
      </text>
    </comment>
    <comment ref="B37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1=ไม่เคย
2=1-2 ครั้ง
3=3-4 ครั้ง
4=5-6 ครั้ง
5=7 ครั้งหรือมากกว่า</t>
        </r>
      </text>
    </comment>
    <comment ref="B43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1=ควรปรับปรุง
2=พอใช้
3=ดี
4=ดีเยี่ยม</t>
        </r>
      </text>
    </comment>
    <comment ref="B49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1=ควรปรับปรุง
2=พอใช้
3=ดี
4=ดีเยี่ยม</t>
        </r>
      </text>
    </comment>
    <comment ref="B54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1=ควรปรับปรุง
2=พอใช้
3=ดี
4=ดีเยี่ยม</t>
        </r>
      </text>
    </comment>
    <comment ref="B59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1=ควรปรับปรุง
2=พอใช้
3=ดี
4=ดีเยี่ยม</t>
        </r>
      </text>
    </comment>
    <comment ref="B65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1=ควรปรับปรุง
2=พอใช้
3=ดี
4=ดีเยี่ยม</t>
        </r>
      </text>
    </comment>
    <comment ref="B70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1=ควรปรับปรุง
2=พอใช้
3=ดี
4=ดีเยี่ยม</t>
        </r>
      </text>
    </comment>
    <comment ref="B75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1=ช่วงเช้าตรู่
2=ช่วงพักเที่ยง
3=ช่วงบ่าย
4=ไม่จำเป็นต้องเปิดเพิ่ม</t>
        </r>
      </text>
    </comment>
    <comment ref="B83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1=ควรปรับปรุง
2=พอใช้
3=ดี
4=ดีเยี่ยม</t>
        </r>
      </text>
    </comment>
    <comment ref="B88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1=ทุกวัน
2=วันเว้นวัน
3=สัปดาห์ละครั้ง
4=เดือนละครั้ง
5=2-3เดือนต่อครั้ง</t>
        </r>
      </text>
    </comment>
    <comment ref="B95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1=5 นาทีหรือน้อยกว่า
2=6-15 นาที
3=16-๓๐ นาที
4=31-60 นาที
5=มากกว่า ๖๐ นาที</t>
        </r>
      </text>
    </comment>
    <comment ref="B101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1=ควรปรับปรุง
2=พอใช้
3=ดี
4=ดีเยี่ยม</t>
        </r>
      </text>
    </comment>
    <comment ref="B107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1=ควรปรับปรุง
2=พอใช้
3=ดี
4=ดีเยี่ยม</t>
        </r>
      </text>
    </comment>
    <comment ref="B112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1=ควรปรับปรุง
2=พอใช้
3=ดี
4=ดีเยี่ยม</t>
        </r>
      </text>
    </comment>
    <comment ref="B118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1=พบทุกครั้ง
2=เกือบทุกครั้ง
3=พบบ้าง
4=ไม่เคยพบ</t>
        </r>
      </text>
    </comment>
    <comment ref="B123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1=ควรปรับปรุง
2=พอใช้
3=ดี
4=ดีเยี่ยม</t>
        </r>
      </text>
    </comment>
    <comment ref="B128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1=ได้
2=ไม่ได้
3=ไม่แน่ใจ</t>
        </r>
      </text>
    </comment>
    <comment ref="B133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4=พอใจมาก
3=พอใจ
2=ไม่พอใจ
1=ไม่พอใจมาก</t>
        </r>
      </text>
    </comment>
    <comment ref="B138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4=พอใจมาก
3=พอใจ
2=ไม่พอใจ
1=ไม่พอใจมาก</t>
        </r>
      </text>
    </comment>
    <comment ref="B143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4=พอใจมาก
3=พอใจ
2=ไม่พอใจ
1=ไม่พอใจมาก</t>
        </r>
      </text>
    </comment>
    <comment ref="B148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4=พอใจมาก
3=พอใจ
2=ไม่พอใจ
1=ไม่พอใจมาก</t>
        </r>
      </text>
    </comment>
    <comment ref="B153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4=พอใจมาก
3=พอใจ
2=ไม่พอใจ
1=ไม่พอใจมาก</t>
        </r>
      </text>
    </comment>
    <comment ref="B158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4=พอใจมาก
3=พอใจ
2=ไม่พอใจ
1=ไม่พอใจมาก</t>
        </r>
      </text>
    </comment>
    <comment ref="B163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4=พอใจมาก
3=พอใจ
2=ไม่พอใจ
1=ไม่พอใจมาก</t>
        </r>
      </text>
    </comment>
    <comment ref="B168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4=พอใจมาก
3=พอใจ
2=ไม่พอใจ
1=ไม่พอใจมาก</t>
        </r>
      </text>
    </comment>
    <comment ref="B173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4=พอใจมาก
3=พอใจ
2=ไม่พอใจ
1=ไม่พอใจมาก</t>
        </r>
      </text>
    </comment>
    <comment ref="B178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4=พอใจมาก
3=พอใจ
2=ไม่พอใจ
1=ไม่พอใจมาก</t>
        </r>
      </text>
    </comment>
    <comment ref="B184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1=ควรปรับปรุง
2=พอใช้
3=ดี
4=ดีเยี่ยม</t>
        </r>
      </text>
    </comment>
    <comment ref="B189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1=ควรปรับปรุง
2=พอใช้
3=ดี
4=ดีเยี่ยม</t>
        </r>
      </text>
    </comment>
    <comment ref="B194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1=ไม่พึงพอใจมากที่สุด
2=ไม่พึงพอใจมาก
3=ไม่พึงพอใจ
4=พึงพอใจ
5=พึงพอใจมาก
6=พึงพอใจมากที่สุด</t>
        </r>
      </text>
    </comment>
    <comment ref="B202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1=ใช้
2=ไม่ใช้
3=ไม่แน่ใจ</t>
        </r>
      </text>
    </comment>
    <comment ref="B207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1=ใช้
2=ไม่ใช้
3=ไม่แน่ใจ</t>
        </r>
      </text>
    </comment>
  </commentList>
</comments>
</file>

<file path=xl/comments3.xml><?xml version="1.0" encoding="utf-8"?>
<comments xmlns="http://schemas.openxmlformats.org/spreadsheetml/2006/main">
  <authors>
    <author>Windows User</author>
  </authors>
  <commentList>
    <comment ref="B1" authorId="0">
      <text>
        <r>
          <rPr>
            <b/>
            <sz val="9"/>
            <color indexed="81"/>
            <rFont val="Tahoma"/>
            <family val="2"/>
          </rPr>
          <t>กรุณาใส่ชื่อรพ.สต/ศสม.</t>
        </r>
      </text>
    </comment>
    <comment ref="F1" authorId="0">
      <text>
        <r>
          <rPr>
            <b/>
            <sz val="9"/>
            <color indexed="81"/>
            <rFont val="Tahoma"/>
            <family val="2"/>
          </rPr>
          <t xml:space="preserve">กรุณาเติมจำนวนผู้ตอบแบบสอบถาม
</t>
        </r>
      </text>
    </comment>
    <comment ref="B6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1=ชาย
2=หญิง</t>
        </r>
      </text>
    </comment>
    <comment ref="B8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1=ประถมศึกษาหรือต่ำกว่า
2= มัธยมศึกษาหรืออนุปริญญา
3=ปริญญาตรี หรือสูงกว่า
4=ไม่ได้รับการศึกษา</t>
        </r>
      </text>
    </comment>
    <comment ref="B9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1=ใหม่
2=เก่า</t>
        </r>
      </text>
    </comment>
    <comment ref="B10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1=จ่ายเงินเอง
2=สวัสดิการข้าราชการหรือรัฐวิสาหกิจ
3=ประกันสังคม
4=พรบ.ผู้ประสบภัยจากรถ
5=บัตรประกันสุขภาพ(บัตรทอง)
6=อื่น ๆ..</t>
        </r>
      </text>
    </comment>
    <comment ref="B11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1=ค้าขาย
2=ลูกจ้างหรือรับจ้าง 
3=รับราชการ/รัฐวิสาหกิจ
4= นักเรียนหรือนักศึกษา
5=ค้าขาย
6=พ่อบ้าน/แม่บ้าน
7=ตกงาน
8=ไม่สามารถทำงานได้เนื่องจากเจ็บป่วย
9=เกษียณ
10=ทำนา/ทำไร่/ทำสวน
11=อื่นๆ</t>
        </r>
      </text>
    </comment>
    <comment ref="B13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1=ไม่เคย
2=1-2 ครั้ง
3=3-4 ครั้ง
4=5-6 ครั้ง
5=7 ครั้งหรือมากกว่า</t>
        </r>
      </text>
    </comment>
    <comment ref="B14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1=ควรปรับปรุง
2=พอใช้
3=ดี
4=ดีเยี่ยม</t>
        </r>
      </text>
    </comment>
    <comment ref="B16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1=ควรปรับปรุง
2=พอใช้
3=ดี
4=ดีเยี่ยม</t>
        </r>
      </text>
    </comment>
    <comment ref="B17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1=ควรปรับปรุง
2=พอใช้
3=ดี
4=ดีเยี่ยม</t>
        </r>
      </text>
    </comment>
    <comment ref="B18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1=ควรปรับปรุง
2=พอใช้
3=ดี
4=ดีเยี่ยม</t>
        </r>
      </text>
    </comment>
    <comment ref="B20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1=ควรปรับปรุง
2=พอใช้
3=ดี
4=ดีเยี่ยม</t>
        </r>
      </text>
    </comment>
    <comment ref="B21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1=ควรปรับปรุง
2=พอใช้
3=ดี
4=ดีเยี่ยม</t>
        </r>
      </text>
    </comment>
    <comment ref="B22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1=ช่วงเช้าตรู่
2=ช่วงพักเที่ยง
3=ช่วงบ่าย
4=ไม่จำเป็นต้องเปิดเพิ่ม</t>
        </r>
      </text>
    </comment>
    <comment ref="B25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1=ควรปรับปรุง
2=พอใช้
3=ดี
4=ดีเยี่ยม</t>
        </r>
      </text>
    </comment>
    <comment ref="B26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1=ทุกวัน
2=วันเว้นวัน
3=สัปดาห์ละครั้ง
4=เดือนละครั้ง
5=2-3เดือนต่อครั้ง</t>
        </r>
      </text>
    </comment>
    <comment ref="B28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1=5 นาทีหรือน้อยกว่า
2=6-15 นาที
3=16-๓๐ นาที
4=31-60 นาที
5=มากกว่า ๖๐ นาที</t>
        </r>
      </text>
    </comment>
    <comment ref="B29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1=ควรปรับปรุง
2=พอใช้
3=ดี
4=ดีเยี่ยม</t>
        </r>
      </text>
    </comment>
    <comment ref="B31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1=ควรปรับปรุง
2=พอใช้
3=ดี
4=ดีเยี่ยม</t>
        </r>
      </text>
    </comment>
    <comment ref="B32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1=ควรปรับปรุง
2=พอใช้
3=ดี
4=ดีเยี่ยม</t>
        </r>
      </text>
    </comment>
    <comment ref="B34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1=พบทุกครั้ง
2=เกือบทุกครั้ง
3=พบบ้าง
4=ไม่เคยพบ</t>
        </r>
      </text>
    </comment>
    <comment ref="B35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1=ควรปรับปรุง
2=พอใช้
3=ดี
4=ดีเยี่ยม</t>
        </r>
      </text>
    </comment>
    <comment ref="B36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1=ได้
2=ไม่ได้
3=ไม่แน่ใจ</t>
        </r>
      </text>
    </comment>
    <comment ref="B38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4=พอใจมาก
3=พอใจ
2=ไม่พอใจ
1=ไม่พอใจมาก</t>
        </r>
      </text>
    </comment>
    <comment ref="B39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4=พอใจมาก
3=พอใจ
2=ไม่พอใจ
1=ไม่พอใจมาก</t>
        </r>
      </text>
    </comment>
    <comment ref="B40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4=พอใจมาก
3=พอใจ
2=ไม่พอใจ
1=ไม่พอใจมาก</t>
        </r>
      </text>
    </comment>
    <comment ref="B41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4=พอใจมาก
3=พอใจ
2=ไม่พอใจ
1=ไม่พอใจมาก</t>
        </r>
      </text>
    </comment>
    <comment ref="B42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4=พอใจมาก
3=พอใจ
2=ไม่พอใจ
1=ไม่พอใจมาก</t>
        </r>
      </text>
    </comment>
    <comment ref="B43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4=พอใจมาก
3=พอใจ
2=ไม่พอใจ
1=ไม่พอใจมาก</t>
        </r>
      </text>
    </comment>
    <comment ref="B44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4=พอใจมาก
3=พอใจ
2=ไม่พอใจ
1=ไม่พอใจมาก</t>
        </r>
      </text>
    </comment>
    <comment ref="B45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4=พอใจมาก
3=พอใจ
2=ไม่พอใจ
1=ไม่พอใจมาก</t>
        </r>
      </text>
    </comment>
    <comment ref="B46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4=พอใจมาก
3=พอใจ
2=ไม่พอใจ
1=ไม่พอใจมาก</t>
        </r>
      </text>
    </comment>
    <comment ref="B47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4=พอใจมาก
3=พอใจ
2=ไม่พอใจ
1=ไม่พอใจมาก</t>
        </r>
      </text>
    </comment>
    <comment ref="B49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1=ควรปรับปรุง
2=พอใช้
3=ดี
4=ดีเยี่ยม</t>
        </r>
      </text>
    </comment>
    <comment ref="B50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1=ควรปรับปรุง
2=พอใช้
3=ดี
4=ดีเยี่ยม</t>
        </r>
      </text>
    </comment>
    <comment ref="B51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1=ไม่พึงพอใจมากที่สุด
2=ไม่พึงพอใจมาก
3=ไม่พึงพอใจ
4=พึงพอใจ
5=พึงพอใจมาก
6=พึงพอใจมากที่สุด</t>
        </r>
      </text>
    </comment>
    <comment ref="B53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1=ใช้
2=ไม่ใช้
3=ไม่แน่ใจ</t>
        </r>
      </text>
    </comment>
    <comment ref="B55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1=ใช้
2=ไม่ใช้
3=ไม่แน่ใจ</t>
        </r>
      </text>
    </comment>
  </commentList>
</comments>
</file>

<file path=xl/comments4.xml><?xml version="1.0" encoding="utf-8"?>
<comments xmlns="http://schemas.openxmlformats.org/spreadsheetml/2006/main">
  <authors>
    <author>Windows User</author>
  </authors>
  <commentList>
    <comment ref="B1" authorId="0">
      <text>
        <r>
          <rPr>
            <b/>
            <sz val="9"/>
            <color indexed="81"/>
            <rFont val="Tahoma"/>
            <family val="2"/>
          </rPr>
          <t>กรุณาใส่ชื่อรพ.สต/ศสม.</t>
        </r>
      </text>
    </comment>
    <comment ref="F1" authorId="0">
      <text>
        <r>
          <rPr>
            <b/>
            <sz val="9"/>
            <color indexed="81"/>
            <rFont val="Tahoma"/>
            <family val="2"/>
          </rPr>
          <t xml:space="preserve">กรุณาเติมจำนวนผู้ตอบแบบสอบถาม
</t>
        </r>
      </text>
    </comment>
    <comment ref="B6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1=ชาย
2=หญิง</t>
        </r>
      </text>
    </comment>
    <comment ref="B8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1=ประถมศึกษาหรือต่ำกว่า
2= มัธยมศึกษาหรืออนุปริญญา
3=ปริญญาตรี หรือสูงกว่า
4=ไม่ได้รับการศึกษา</t>
        </r>
      </text>
    </comment>
    <comment ref="B9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1=ใหม่
2=เก่า</t>
        </r>
      </text>
    </comment>
    <comment ref="B10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1=จ่ายเงินเอง
2=สวัสดิการข้าราชการหรือรัฐวิสาหกิจ
3=ประกันสังคม
4=พรบ.ผู้ประสบภัยจากรถ
5=บัตรประกันสุขภาพ(บัตรทอง)
6=อื่น ๆ..</t>
        </r>
      </text>
    </comment>
    <comment ref="B11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1=ค้าขาย
2=ลูกจ้างหรือรับจ้าง 
3=รับราชการ/รัฐวิสาหกิจ
4= นักเรียนหรือนักศึกษา
5=ค้าขาย
6=พ่อบ้าน/แม่บ้าน
7=ตกงาน
8=ไม่สามารถทำงานได้เนื่องจากเจ็บป่วย
9=เกษียณ
10=ทำนา/ทำไร่/ทำสวน
11=อื่นๆ</t>
        </r>
      </text>
    </comment>
    <comment ref="B13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1=ไม่เคย
2=1-2 ครั้ง
3=3-4 ครั้ง
4=5-6 ครั้ง
5=7 ครั้งหรือมากกว่า</t>
        </r>
      </text>
    </comment>
    <comment ref="B14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1=ควรปรับปรุง
2=พอใช้
3=ดี
4=ดีเยี่ยม</t>
        </r>
      </text>
    </comment>
    <comment ref="B16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1=ควรปรับปรุง
2=พอใช้
3=ดี
4=ดีเยี่ยม</t>
        </r>
      </text>
    </comment>
    <comment ref="B17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1=ควรปรับปรุง
2=พอใช้
3=ดี
4=ดีเยี่ยม</t>
        </r>
      </text>
    </comment>
    <comment ref="B18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1=ควรปรับปรุง
2=พอใช้
3=ดี
4=ดีเยี่ยม</t>
        </r>
      </text>
    </comment>
    <comment ref="B20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1=ควรปรับปรุง
2=พอใช้
3=ดี
4=ดีเยี่ยม</t>
        </r>
      </text>
    </comment>
    <comment ref="B21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1=ควรปรับปรุง
2=พอใช้
3=ดี
4=ดีเยี่ยม</t>
        </r>
      </text>
    </comment>
    <comment ref="B22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1=ช่วงเช้าตรู่
2=ช่วงพักเที่ยง
3=ช่วงบ่าย
4=ไม่จำเป็นต้องเปิดเพิ่ม</t>
        </r>
      </text>
    </comment>
    <comment ref="B25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1=ควรปรับปรุง
2=พอใช้
3=ดี
4=ดีเยี่ยม</t>
        </r>
      </text>
    </comment>
    <comment ref="B26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1=ทุกวัน
2=วันเว้นวัน
3=สัปดาห์ละครั้ง
4=เดือนละครั้ง
5=2-3เดือนต่อครั้ง</t>
        </r>
      </text>
    </comment>
    <comment ref="B28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1=5 นาทีหรือน้อยกว่า
2=6-15 นาที
3=16-๓๐ นาที
4=31-60 นาที
5=มากกว่า ๖๐ นาที</t>
        </r>
      </text>
    </comment>
    <comment ref="B29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1=ควรปรับปรุง
2=พอใช้
3=ดี
4=ดีเยี่ยม</t>
        </r>
      </text>
    </comment>
    <comment ref="B31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1=ควรปรับปรุง
2=พอใช้
3=ดี
4=ดีเยี่ยม</t>
        </r>
      </text>
    </comment>
    <comment ref="B32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1=ควรปรับปรุง
2=พอใช้
3=ดี
4=ดีเยี่ยม</t>
        </r>
      </text>
    </comment>
    <comment ref="B34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1=พบทุกครั้ง
2=เกือบทุกครั้ง
3=พบบ้าง
4=ไม่เคยพบ</t>
        </r>
      </text>
    </comment>
    <comment ref="B35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1=ควรปรับปรุง
2=พอใช้
3=ดี
4=ดีเยี่ยม</t>
        </r>
      </text>
    </comment>
    <comment ref="B36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1=ได้
2=ไม่ได้
3=ไม่แน่ใจ</t>
        </r>
      </text>
    </comment>
    <comment ref="B38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4=พอใจมาก
3=พอใจ
2=ไม่พอใจ
1=ไม่พอใจมาก</t>
        </r>
      </text>
    </comment>
    <comment ref="B39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4=พอใจมาก
3=พอใจ
2=ไม่พอใจ
1=ไม่พอใจมาก</t>
        </r>
      </text>
    </comment>
    <comment ref="B40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4=พอใจมาก
3=พอใจ
2=ไม่พอใจ
1=ไม่พอใจมาก</t>
        </r>
      </text>
    </comment>
    <comment ref="B41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4=พอใจมาก
3=พอใจ
2=ไม่พอใจ
1=ไม่พอใจมาก</t>
        </r>
      </text>
    </comment>
    <comment ref="B42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4=พอใจมาก
3=พอใจ
2=ไม่พอใจ
1=ไม่พอใจมาก</t>
        </r>
      </text>
    </comment>
    <comment ref="B43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4=พอใจมาก
3=พอใจ
2=ไม่พอใจ
1=ไม่พอใจมาก</t>
        </r>
      </text>
    </comment>
    <comment ref="B44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4=พอใจมาก
3=พอใจ
2=ไม่พอใจ
1=ไม่พอใจมาก</t>
        </r>
      </text>
    </comment>
    <comment ref="B45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4=พอใจมาก
3=พอใจ
2=ไม่พอใจ
1=ไม่พอใจมาก</t>
        </r>
      </text>
    </comment>
    <comment ref="B46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4=พอใจมาก
3=พอใจ
2=ไม่พอใจ
1=ไม่พอใจมาก</t>
        </r>
      </text>
    </comment>
    <comment ref="B47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4=พอใจมาก
3=พอใจ
2=ไม่พอใจ
1=ไม่พอใจมาก</t>
        </r>
      </text>
    </comment>
    <comment ref="B49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1=ควรปรับปรุง
2=พอใช้
3=ดี
4=ดีเยี่ยม</t>
        </r>
      </text>
    </comment>
    <comment ref="B50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1=ควรปรับปรุง
2=พอใช้
3=ดี
4=ดีเยี่ยม</t>
        </r>
      </text>
    </comment>
    <comment ref="B51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1=ไม่พึงพอใจมากที่สุด
2=ไม่พึงพอใจมาก
3=ไม่พึงพอใจ
4=พึงพอใจ
5=พึงพอใจมาก
6=พึงพอใจมากที่สุด</t>
        </r>
      </text>
    </comment>
    <comment ref="B53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1=ใช้
2=ไม่ใช้
3=ไม่แน่ใจ</t>
        </r>
      </text>
    </comment>
    <comment ref="B55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1=ใช้
2=ไม่ใช้
3=ไม่แน่ใจ</t>
        </r>
      </text>
    </comment>
  </commentList>
</comments>
</file>

<file path=xl/comments5.xml><?xml version="1.0" encoding="utf-8"?>
<comments xmlns="http://schemas.openxmlformats.org/spreadsheetml/2006/main">
  <authors>
    <author>Windows User</author>
  </authors>
  <commentList>
    <comment ref="B1" authorId="0">
      <text>
        <r>
          <rPr>
            <b/>
            <sz val="9"/>
            <color indexed="81"/>
            <rFont val="Tahoma"/>
            <family val="2"/>
          </rPr>
          <t>กรุณาใส่ชื่อรพ.สต/ศสม.</t>
        </r>
      </text>
    </comment>
    <comment ref="F1" authorId="0">
      <text>
        <r>
          <rPr>
            <b/>
            <sz val="9"/>
            <color indexed="81"/>
            <rFont val="Tahoma"/>
            <family val="2"/>
          </rPr>
          <t xml:space="preserve">กรุณาเติมจำนวนผู้ตอบแบบสอบถาม
</t>
        </r>
      </text>
    </comment>
    <comment ref="B6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1=ชาย
2=หญิง</t>
        </r>
      </text>
    </comment>
    <comment ref="B8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1=ประถมศึกษาหรือต่ำกว่า
2= มัธยมศึกษาหรืออนุปริญญา
3=ปริญญาตรี หรือสูงกว่า
4=ไม่ได้รับการศึกษา</t>
        </r>
      </text>
    </comment>
    <comment ref="B9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1=ใหม่
2=เก่า</t>
        </r>
      </text>
    </comment>
    <comment ref="B10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1=จ่ายเงินเอง
2=สวัสดิการข้าราชการหรือรัฐวิสาหกิจ
3=ประกันสังคม
4=พรบ.ผู้ประสบภัยจากรถ
5=บัตรประกันสุขภาพ(บัตรทอง)
6=อื่น ๆ..</t>
        </r>
      </text>
    </comment>
    <comment ref="B11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1=ค้าขาย
2=ลูกจ้างหรือรับจ้าง 
3=รับราชการ/รัฐวิสาหกิจ
4= นักเรียนหรือนักศึกษา
5=ค้าขาย
6=พ่อบ้าน/แม่บ้าน
7=ตกงาน
8=ไม่สามารถทำงานได้เนื่องจากเจ็บป่วย
9=เกษียณ
10=ทำนา/ทำไร่/ทำสวน
11=อื่นๆ</t>
        </r>
      </text>
    </comment>
    <comment ref="B13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1=ไม่เคย
2=1-2 ครั้ง
3=3-4 ครั้ง
4=5-6 ครั้ง
5=7 ครั้งหรือมากกว่า</t>
        </r>
      </text>
    </comment>
    <comment ref="B14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1=ควรปรับปรุง
2=พอใช้
3=ดี
4=ดีเยี่ยม</t>
        </r>
      </text>
    </comment>
    <comment ref="B16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1=ควรปรับปรุง
2=พอใช้
3=ดี
4=ดีเยี่ยม</t>
        </r>
      </text>
    </comment>
    <comment ref="B17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1=ควรปรับปรุง
2=พอใช้
3=ดี
4=ดีเยี่ยม</t>
        </r>
      </text>
    </comment>
    <comment ref="B18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1=ควรปรับปรุง
2=พอใช้
3=ดี
4=ดีเยี่ยม</t>
        </r>
      </text>
    </comment>
    <comment ref="B20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1=ควรปรับปรุง
2=พอใช้
3=ดี
4=ดีเยี่ยม</t>
        </r>
      </text>
    </comment>
    <comment ref="B21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1=ควรปรับปรุง
2=พอใช้
3=ดี
4=ดีเยี่ยม</t>
        </r>
      </text>
    </comment>
    <comment ref="B22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1=ช่วงเช้าตรู่
2=ช่วงพักเที่ยง
3=ช่วงบ่าย
4=ไม่จำเป็นต้องเปิดเพิ่ม</t>
        </r>
      </text>
    </comment>
    <comment ref="B25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1=ควรปรับปรุง
2=พอใช้
3=ดี
4=ดีเยี่ยม</t>
        </r>
      </text>
    </comment>
    <comment ref="B26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1=ทุกวัน
2=วันเว้นวัน
3=สัปดาห์ละครั้ง
4=เดือนละครั้ง
5=2-3เดือนต่อครั้ง</t>
        </r>
      </text>
    </comment>
    <comment ref="B28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1=5 นาทีหรือน้อยกว่า
2=6-15 นาที
3=16-๓๐ นาที
4=31-60 นาที
5=มากกว่า ๖๐ นาที</t>
        </r>
      </text>
    </comment>
    <comment ref="B29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1=ควรปรับปรุง
2=พอใช้
3=ดี
4=ดีเยี่ยม</t>
        </r>
      </text>
    </comment>
    <comment ref="B31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1=ควรปรับปรุง
2=พอใช้
3=ดี
4=ดีเยี่ยม</t>
        </r>
      </text>
    </comment>
    <comment ref="B32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1=ควรปรับปรุง
2=พอใช้
3=ดี
4=ดีเยี่ยม</t>
        </r>
      </text>
    </comment>
    <comment ref="B34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1=พบทุกครั้ง
2=เกือบทุกครั้ง
3=พบบ้าง
4=ไม่เคยพบ</t>
        </r>
      </text>
    </comment>
    <comment ref="B35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1=ควรปรับปรุง
2=พอใช้
3=ดี
4=ดีเยี่ยม</t>
        </r>
      </text>
    </comment>
    <comment ref="B36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1=ได้
2=ไม่ได้
3=ไม่แน่ใจ</t>
        </r>
      </text>
    </comment>
    <comment ref="B38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4=พอใจมาก
3=พอใจ
2=ไม่พอใจ
1=ไม่พอใจมาก</t>
        </r>
      </text>
    </comment>
    <comment ref="B39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4=พอใจมาก
3=พอใจ
2=ไม่พอใจ
1=ไม่พอใจมาก</t>
        </r>
      </text>
    </comment>
    <comment ref="B40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4=พอใจมาก
3=พอใจ
2=ไม่พอใจ
1=ไม่พอใจมาก</t>
        </r>
      </text>
    </comment>
    <comment ref="B41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4=พอใจมาก
3=พอใจ
2=ไม่พอใจ
1=ไม่พอใจมาก</t>
        </r>
      </text>
    </comment>
    <comment ref="B42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4=พอใจมาก
3=พอใจ
2=ไม่พอใจ
1=ไม่พอใจมาก</t>
        </r>
      </text>
    </comment>
    <comment ref="B43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4=พอใจมาก
3=พอใจ
2=ไม่พอใจ
1=ไม่พอใจมาก</t>
        </r>
      </text>
    </comment>
    <comment ref="B44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4=พอใจมาก
3=พอใจ
2=ไม่พอใจ
1=ไม่พอใจมาก</t>
        </r>
      </text>
    </comment>
    <comment ref="B45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4=พอใจมาก
3=พอใจ
2=ไม่พอใจ
1=ไม่พอใจมาก</t>
        </r>
      </text>
    </comment>
    <comment ref="B46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4=พอใจมาก
3=พอใจ
2=ไม่พอใจ
1=ไม่พอใจมาก</t>
        </r>
      </text>
    </comment>
    <comment ref="B47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4=พอใจมาก
3=พอใจ
2=ไม่พอใจ
1=ไม่พอใจมาก</t>
        </r>
      </text>
    </comment>
    <comment ref="B49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1=ควรปรับปรุง
2=พอใช้
3=ดี
4=ดีเยี่ยม</t>
        </r>
      </text>
    </comment>
    <comment ref="B50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1=ควรปรับปรุง
2=พอใช้
3=ดี
4=ดีเยี่ยม</t>
        </r>
      </text>
    </comment>
    <comment ref="B51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1=ไม่พึงพอใจมากที่สุด
2=ไม่พึงพอใจมาก
3=ไม่พึงพอใจ
4=พึงพอใจ
5=พึงพอใจมาก
6=พึงพอใจมากที่สุด</t>
        </r>
      </text>
    </comment>
    <comment ref="B53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1=ใช้
2=ไม่ใช้
3=ไม่แน่ใจ</t>
        </r>
      </text>
    </comment>
    <comment ref="B55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1=ใช้
2=ไม่ใช้
3=ไม่แน่ใจ</t>
        </r>
      </text>
    </comment>
  </commentList>
</comments>
</file>

<file path=xl/comments6.xml><?xml version="1.0" encoding="utf-8"?>
<comments xmlns="http://schemas.openxmlformats.org/spreadsheetml/2006/main">
  <authors>
    <author>Windows User</author>
  </authors>
  <commentList>
    <comment ref="B1" authorId="0">
      <text>
        <r>
          <rPr>
            <b/>
            <sz val="9"/>
            <color indexed="81"/>
            <rFont val="Tahoma"/>
            <family val="2"/>
          </rPr>
          <t>กรุณาใส่ชื่อรพ.สต/ศสม.</t>
        </r>
      </text>
    </comment>
    <comment ref="F1" authorId="0">
      <text>
        <r>
          <rPr>
            <b/>
            <sz val="9"/>
            <color indexed="81"/>
            <rFont val="Tahoma"/>
            <family val="2"/>
          </rPr>
          <t xml:space="preserve">กรุณาเติมจำนวนผู้ตอบแบบสอบถาม
</t>
        </r>
      </text>
    </comment>
    <comment ref="B6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1=ชาย
2=หญิง</t>
        </r>
      </text>
    </comment>
    <comment ref="B8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1=ประถมศึกษาหรือต่ำกว่า
2= มัธยมศึกษาหรืออนุปริญญา
3=ปริญญาตรี หรือสูงกว่า
4=ไม่ได้รับการศึกษา</t>
        </r>
      </text>
    </comment>
    <comment ref="B9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1=ใหม่
2=เก่า</t>
        </r>
      </text>
    </comment>
    <comment ref="B10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1=จ่ายเงินเอง
2=สวัสดิการข้าราชการหรือรัฐวิสาหกิจ
3=ประกันสังคม
4=พรบ.ผู้ประสบภัยจากรถ
5=บัตรประกันสุขภาพ(บัตรทอง)
6=อื่น ๆ..</t>
        </r>
      </text>
    </comment>
    <comment ref="B11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1=ค้าขาย
2=ลูกจ้างหรือรับจ้าง 
3=รับราชการ/รัฐวิสาหกิจ
4= นักเรียนหรือนักศึกษา
5=ค้าขาย
6=พ่อบ้าน/แม่บ้าน
7=ตกงาน
8=ไม่สามารถทำงานได้เนื่องจากเจ็บป่วย
9=เกษียณ
10=ทำนา/ทำไร่/ทำสวน
11=อื่นๆ</t>
        </r>
      </text>
    </comment>
    <comment ref="B13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1=ไม่เคย
2=1-2 ครั้ง
3=3-4 ครั้ง
4=5-6 ครั้ง
5=7 ครั้งหรือมากกว่า</t>
        </r>
      </text>
    </comment>
    <comment ref="B14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1=ควรปรับปรุง
2=พอใช้
3=ดี
4=ดีเยี่ยม</t>
        </r>
      </text>
    </comment>
    <comment ref="B16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1=ควรปรับปรุง
2=พอใช้
3=ดี
4=ดีเยี่ยม</t>
        </r>
      </text>
    </comment>
    <comment ref="B17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1=ควรปรับปรุง
2=พอใช้
3=ดี
4=ดีเยี่ยม</t>
        </r>
      </text>
    </comment>
    <comment ref="B18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1=ควรปรับปรุง
2=พอใช้
3=ดี
4=ดีเยี่ยม</t>
        </r>
      </text>
    </comment>
    <comment ref="B20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1=ควรปรับปรุง
2=พอใช้
3=ดี
4=ดีเยี่ยม</t>
        </r>
      </text>
    </comment>
    <comment ref="B21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1=ควรปรับปรุง
2=พอใช้
3=ดี
4=ดีเยี่ยม</t>
        </r>
      </text>
    </comment>
    <comment ref="B22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1=ช่วงเช้าตรู่
2=ช่วงพักเที่ยง
3=ช่วงบ่าย
4=ไม่จำเป็นต้องเปิดเพิ่ม</t>
        </r>
      </text>
    </comment>
    <comment ref="B25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1=ควรปรับปรุง
2=พอใช้
3=ดี
4=ดีเยี่ยม</t>
        </r>
      </text>
    </comment>
    <comment ref="B26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1=ทุกวัน
2=วันเว้นวัน
3=สัปดาห์ละครั้ง
4=เดือนละครั้ง
5=2-3เดือนต่อครั้ง</t>
        </r>
      </text>
    </comment>
    <comment ref="B28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1=5 นาทีหรือน้อยกว่า
2=6-15 นาที
3=16-๓๐ นาที
4=31-60 นาที
5=มากกว่า ๖๐ นาที</t>
        </r>
      </text>
    </comment>
    <comment ref="B29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1=ควรปรับปรุง
2=พอใช้
3=ดี
4=ดีเยี่ยม</t>
        </r>
      </text>
    </comment>
    <comment ref="B31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1=ควรปรับปรุง
2=พอใช้
3=ดี
4=ดีเยี่ยม</t>
        </r>
      </text>
    </comment>
    <comment ref="B32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1=ควรปรับปรุง
2=พอใช้
3=ดี
4=ดีเยี่ยม</t>
        </r>
      </text>
    </comment>
    <comment ref="B34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1=พบทุกครั้ง
2=เกือบทุกครั้ง
3=พบบ้าง
4=ไม่เคยพบ</t>
        </r>
      </text>
    </comment>
    <comment ref="B35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1=ควรปรับปรุง
2=พอใช้
3=ดี
4=ดีเยี่ยม</t>
        </r>
      </text>
    </comment>
    <comment ref="B36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1=ได้
2=ไม่ได้
3=ไม่แน่ใจ</t>
        </r>
      </text>
    </comment>
    <comment ref="B38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4=พอใจมาก
3=พอใจ
2=ไม่พอใจ
1=ไม่พอใจมาก</t>
        </r>
      </text>
    </comment>
    <comment ref="B39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4=พอใจมาก
3=พอใจ
2=ไม่พอใจ
1=ไม่พอใจมาก</t>
        </r>
      </text>
    </comment>
    <comment ref="B40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4=พอใจมาก
3=พอใจ
2=ไม่พอใจ
1=ไม่พอใจมาก</t>
        </r>
      </text>
    </comment>
    <comment ref="B41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4=พอใจมาก
3=พอใจ
2=ไม่พอใจ
1=ไม่พอใจมาก</t>
        </r>
      </text>
    </comment>
    <comment ref="B42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4=พอใจมาก
3=พอใจ
2=ไม่พอใจ
1=ไม่พอใจมาก</t>
        </r>
      </text>
    </comment>
    <comment ref="B43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4=พอใจมาก
3=พอใจ
2=ไม่พอใจ
1=ไม่พอใจมาก</t>
        </r>
      </text>
    </comment>
    <comment ref="B44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4=พอใจมาก
3=พอใจ
2=ไม่พอใจ
1=ไม่พอใจมาก</t>
        </r>
      </text>
    </comment>
    <comment ref="B45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4=พอใจมาก
3=พอใจ
2=ไม่พอใจ
1=ไม่พอใจมาก</t>
        </r>
      </text>
    </comment>
    <comment ref="B46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4=พอใจมาก
3=พอใจ
2=ไม่พอใจ
1=ไม่พอใจมาก</t>
        </r>
      </text>
    </comment>
    <comment ref="B47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4=พอใจมาก
3=พอใจ
2=ไม่พอใจ
1=ไม่พอใจมาก</t>
        </r>
      </text>
    </comment>
    <comment ref="B49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1=ควรปรับปรุง
2=พอใช้
3=ดี
4=ดีเยี่ยม</t>
        </r>
      </text>
    </comment>
    <comment ref="B50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1=ควรปรับปรุง
2=พอใช้
3=ดี
4=ดีเยี่ยม</t>
        </r>
      </text>
    </comment>
    <comment ref="B51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1=ไม่พึงพอใจมากที่สุด
2=ไม่พึงพอใจมาก
3=ไม่พึงพอใจ
4=พึงพอใจ
5=พึงพอใจมาก
6=พึงพอใจมากที่สุด</t>
        </r>
      </text>
    </comment>
    <comment ref="B53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1=ใช้
2=ไม่ใช้
3=ไม่แน่ใจ</t>
        </r>
      </text>
    </comment>
    <comment ref="B55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1=ใช้
2=ไม่ใช้
3=ไม่แน่ใจ</t>
        </r>
      </text>
    </comment>
  </commentList>
</comments>
</file>

<file path=xl/comments7.xml><?xml version="1.0" encoding="utf-8"?>
<comments xmlns="http://schemas.openxmlformats.org/spreadsheetml/2006/main">
  <authors>
    <author>Windows User</author>
  </authors>
  <commentList>
    <comment ref="B1" authorId="0">
      <text>
        <r>
          <rPr>
            <b/>
            <sz val="9"/>
            <color indexed="81"/>
            <rFont val="Tahoma"/>
            <family val="2"/>
          </rPr>
          <t>กรุณาใส่ชื่อรพ.สต/ศสม.</t>
        </r>
      </text>
    </comment>
    <comment ref="F1" authorId="0">
      <text>
        <r>
          <rPr>
            <b/>
            <sz val="9"/>
            <color indexed="81"/>
            <rFont val="Tahoma"/>
            <family val="2"/>
          </rPr>
          <t xml:space="preserve">กรุณาเติมจำนวนผู้ตอบแบบสอบถาม
</t>
        </r>
      </text>
    </comment>
    <comment ref="B6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1=ชาย
2=หญิง</t>
        </r>
      </text>
    </comment>
    <comment ref="B8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1=ประถมศึกษาหรือต่ำกว่า
2= มัธยมศึกษาหรืออนุปริญญา
3=ปริญญาตรี หรือสูงกว่า
4=ไม่ได้รับการศึกษา</t>
        </r>
      </text>
    </comment>
    <comment ref="B9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1=ใหม่
2=เก่า</t>
        </r>
      </text>
    </comment>
    <comment ref="B10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1=จ่ายเงินเอง
2=สวัสดิการข้าราชการหรือรัฐวิสาหกิจ
3=ประกันสังคม
4=พรบ.ผู้ประสบภัยจากรถ
5=บัตรประกันสุขภาพ(บัตรทอง)
6=อื่น ๆ..</t>
        </r>
      </text>
    </comment>
    <comment ref="B11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1=ค้าขาย
2=ลูกจ้างหรือรับจ้าง 
3=รับราชการ/รัฐวิสาหกิจ
4= นักเรียนหรือนักศึกษา
5=ค้าขาย
6=พ่อบ้าน/แม่บ้าน
7=ตกงาน
8=ไม่สามารถทำงานได้เนื่องจากเจ็บป่วย
9=เกษียณ
10=ทำนา/ทำไร่/ทำสวน
11=อื่นๆ</t>
        </r>
      </text>
    </comment>
    <comment ref="B13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1=ไม่เคย
2=1-2 ครั้ง
3=3-4 ครั้ง
4=5-6 ครั้ง
5=7 ครั้งหรือมากกว่า</t>
        </r>
      </text>
    </comment>
    <comment ref="B14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1=ควรปรับปรุง
2=พอใช้
3=ดี
4=ดีเยี่ยม</t>
        </r>
      </text>
    </comment>
    <comment ref="B16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1=ควรปรับปรุง
2=พอใช้
3=ดี
4=ดีเยี่ยม</t>
        </r>
      </text>
    </comment>
    <comment ref="B17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1=ควรปรับปรุง
2=พอใช้
3=ดี
4=ดีเยี่ยม</t>
        </r>
      </text>
    </comment>
    <comment ref="B18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1=ควรปรับปรุง
2=พอใช้
3=ดี
4=ดีเยี่ยม</t>
        </r>
      </text>
    </comment>
    <comment ref="B20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1=ควรปรับปรุง
2=พอใช้
3=ดี
4=ดีเยี่ยม</t>
        </r>
      </text>
    </comment>
    <comment ref="B21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1=ควรปรับปรุง
2=พอใช้
3=ดี
4=ดีเยี่ยม</t>
        </r>
      </text>
    </comment>
    <comment ref="B22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1=ช่วงเช้าตรู่
2=ช่วงพักเที่ยง
3=ช่วงบ่าย
4=ไม่จำเป็นต้องเปิดเพิ่ม</t>
        </r>
      </text>
    </comment>
    <comment ref="B25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1=ควรปรับปรุง
2=พอใช้
3=ดี
4=ดีเยี่ยม</t>
        </r>
      </text>
    </comment>
    <comment ref="B26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1=ทุกวัน
2=วันเว้นวัน
3=สัปดาห์ละครั้ง
4=เดือนละครั้ง
5=2-3เดือนต่อครั้ง</t>
        </r>
      </text>
    </comment>
    <comment ref="B28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1=5 นาทีหรือน้อยกว่า
2=6-15 นาที
3=16-๓๐ นาที
4=31-60 นาที
5=มากกว่า ๖๐ นาที</t>
        </r>
      </text>
    </comment>
    <comment ref="B29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1=ควรปรับปรุง
2=พอใช้
3=ดี
4=ดีเยี่ยม</t>
        </r>
      </text>
    </comment>
    <comment ref="B31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1=ควรปรับปรุง
2=พอใช้
3=ดี
4=ดีเยี่ยม</t>
        </r>
      </text>
    </comment>
    <comment ref="B32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1=ควรปรับปรุง
2=พอใช้
3=ดี
4=ดีเยี่ยม</t>
        </r>
      </text>
    </comment>
    <comment ref="B34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1=พบทุกครั้ง
2=เกือบทุกครั้ง
3=พบบ้าง
4=ไม่เคยพบ</t>
        </r>
      </text>
    </comment>
    <comment ref="B35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1=ควรปรับปรุง
2=พอใช้
3=ดี
4=ดีเยี่ยม</t>
        </r>
      </text>
    </comment>
    <comment ref="B36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1=ได้
2=ไม่ได้
3=ไม่แน่ใจ</t>
        </r>
      </text>
    </comment>
    <comment ref="B38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4=พอใจมาก
3=พอใจ
2=ไม่พอใจ
1=ไม่พอใจมาก</t>
        </r>
      </text>
    </comment>
    <comment ref="B39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4=พอใจมาก
3=พอใจ
2=ไม่พอใจ
1=ไม่พอใจมาก</t>
        </r>
      </text>
    </comment>
    <comment ref="B40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4=พอใจมาก
3=พอใจ
2=ไม่พอใจ
1=ไม่พอใจมาก</t>
        </r>
      </text>
    </comment>
    <comment ref="B41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4=พอใจมาก
3=พอใจ
2=ไม่พอใจ
1=ไม่พอใจมาก</t>
        </r>
      </text>
    </comment>
    <comment ref="B42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4=พอใจมาก
3=พอใจ
2=ไม่พอใจ
1=ไม่พอใจมาก</t>
        </r>
      </text>
    </comment>
    <comment ref="B43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4=พอใจมาก
3=พอใจ
2=ไม่พอใจ
1=ไม่พอใจมาก</t>
        </r>
      </text>
    </comment>
    <comment ref="B44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4=พอใจมาก
3=พอใจ
2=ไม่พอใจ
1=ไม่พอใจมาก</t>
        </r>
      </text>
    </comment>
    <comment ref="B45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4=พอใจมาก
3=พอใจ
2=ไม่พอใจ
1=ไม่พอใจมาก</t>
        </r>
      </text>
    </comment>
    <comment ref="B46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4=พอใจมาก
3=พอใจ
2=ไม่พอใจ
1=ไม่พอใจมาก</t>
        </r>
      </text>
    </comment>
    <comment ref="B47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4=พอใจมาก
3=พอใจ
2=ไม่พอใจ
1=ไม่พอใจมาก</t>
        </r>
      </text>
    </comment>
    <comment ref="B49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1=ควรปรับปรุง
2=พอใช้
3=ดี
4=ดีเยี่ยม</t>
        </r>
      </text>
    </comment>
    <comment ref="B50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1=ควรปรับปรุง
2=พอใช้
3=ดี
4=ดีเยี่ยม</t>
        </r>
      </text>
    </comment>
    <comment ref="B51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1=ไม่พึงพอใจมากที่สุด
2=ไม่พึงพอใจมาก
3=ไม่พึงพอใจ
4=พึงพอใจ
5=พึงพอใจมาก
6=พึงพอใจมากที่สุด</t>
        </r>
      </text>
    </comment>
    <comment ref="B53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1=ใช้
2=ไม่ใช้
3=ไม่แน่ใจ</t>
        </r>
      </text>
    </comment>
    <comment ref="B55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1=ใช้
2=ไม่ใช้
3=ไม่แน่ใจ</t>
        </r>
      </text>
    </comment>
  </commentList>
</comments>
</file>

<file path=xl/comments8.xml><?xml version="1.0" encoding="utf-8"?>
<comments xmlns="http://schemas.openxmlformats.org/spreadsheetml/2006/main">
  <authors>
    <author>Windows User</author>
  </authors>
  <commentList>
    <comment ref="B1" authorId="0">
      <text>
        <r>
          <rPr>
            <b/>
            <sz val="9"/>
            <color indexed="81"/>
            <rFont val="Tahoma"/>
            <family val="2"/>
          </rPr>
          <t>กรุณาใส่ชื่อรพ.สต/ศสม.</t>
        </r>
      </text>
    </comment>
    <comment ref="F1" authorId="0">
      <text>
        <r>
          <rPr>
            <b/>
            <sz val="9"/>
            <color indexed="81"/>
            <rFont val="Tahoma"/>
            <family val="2"/>
          </rPr>
          <t xml:space="preserve">กรุณาเติมจำนวนผู้ตอบแบบสอบถาม
</t>
        </r>
      </text>
    </comment>
    <comment ref="B6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1=ชาย
2=หญิง</t>
        </r>
      </text>
    </comment>
    <comment ref="B8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1=ประถมศึกษาหรือต่ำกว่า
2= มัธยมศึกษาหรืออนุปริญญา
3=ปริญญาตรี หรือสูงกว่า
4=ไม่ได้รับการศึกษา</t>
        </r>
      </text>
    </comment>
    <comment ref="B9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1=ใหม่
2=เก่า</t>
        </r>
      </text>
    </comment>
    <comment ref="B10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1=จ่ายเงินเอง
2=สวัสดิการข้าราชการหรือรัฐวิสาหกิจ
3=ประกันสังคม
4=พรบ.ผู้ประสบภัยจากรถ
5=บัตรประกันสุขภาพ(บัตรทอง)
6=อื่น ๆ..</t>
        </r>
      </text>
    </comment>
    <comment ref="B11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1=ค้าขาย
2=ลูกจ้างหรือรับจ้าง 
3=รับราชการ/รัฐวิสาหกิจ
4= นักเรียนหรือนักศึกษา
5=ค้าขาย
6=พ่อบ้าน/แม่บ้าน
7=ตกงาน
8=ไม่สามารถทำงานได้เนื่องจากเจ็บป่วย
9=เกษียณ
10=ทำนา/ทำไร่/ทำสวน
11=อื่นๆ</t>
        </r>
      </text>
    </comment>
    <comment ref="B13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1=ไม่เคย
2=1-2 ครั้ง
3=3-4 ครั้ง
4=5-6 ครั้ง
5=7 ครั้งหรือมากกว่า</t>
        </r>
      </text>
    </comment>
    <comment ref="B14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1=ควรปรับปรุง
2=พอใช้
3=ดี
4=ดีเยี่ยม</t>
        </r>
      </text>
    </comment>
    <comment ref="B16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1=ควรปรับปรุง
2=พอใช้
3=ดี
4=ดีเยี่ยม</t>
        </r>
      </text>
    </comment>
    <comment ref="B17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1=ควรปรับปรุง
2=พอใช้
3=ดี
4=ดีเยี่ยม</t>
        </r>
      </text>
    </comment>
    <comment ref="B18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1=ควรปรับปรุง
2=พอใช้
3=ดี
4=ดีเยี่ยม</t>
        </r>
      </text>
    </comment>
    <comment ref="B20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1=ควรปรับปรุง
2=พอใช้
3=ดี
4=ดีเยี่ยม</t>
        </r>
      </text>
    </comment>
    <comment ref="B21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1=ควรปรับปรุง
2=พอใช้
3=ดี
4=ดีเยี่ยม</t>
        </r>
      </text>
    </comment>
    <comment ref="B22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1=ช่วงเช้าตรู่
2=ช่วงพักเที่ยง
3=ช่วงบ่าย
4=ไม่จำเป็นต้องเปิดเพิ่ม</t>
        </r>
      </text>
    </comment>
    <comment ref="B25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1=ควรปรับปรุง
2=พอใช้
3=ดี
4=ดีเยี่ยม</t>
        </r>
      </text>
    </comment>
    <comment ref="B26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1=ทุกวัน
2=วันเว้นวัน
3=สัปดาห์ละครั้ง
4=เดือนละครั้ง
5=2-3เดือนต่อครั้ง</t>
        </r>
      </text>
    </comment>
    <comment ref="B28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1=5 นาทีหรือน้อยกว่า
2=6-15 นาที
3=16-๓๐ นาที
4=31-60 นาที
5=มากกว่า ๖๐ นาที</t>
        </r>
      </text>
    </comment>
    <comment ref="B29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1=ควรปรับปรุง
2=พอใช้
3=ดี
4=ดีเยี่ยม</t>
        </r>
      </text>
    </comment>
    <comment ref="B31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1=ควรปรับปรุง
2=พอใช้
3=ดี
4=ดีเยี่ยม</t>
        </r>
      </text>
    </comment>
    <comment ref="B32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1=ควรปรับปรุง
2=พอใช้
3=ดี
4=ดีเยี่ยม</t>
        </r>
      </text>
    </comment>
    <comment ref="B34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1=พบทุกครั้ง
2=เกือบทุกครั้ง
3=พบบ้าง
4=ไม่เคยพบ</t>
        </r>
      </text>
    </comment>
    <comment ref="B35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1=ควรปรับปรุง
2=พอใช้
3=ดี
4=ดีเยี่ยม</t>
        </r>
      </text>
    </comment>
    <comment ref="B36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1=ได้
2=ไม่ได้
3=ไม่แน่ใจ</t>
        </r>
      </text>
    </comment>
    <comment ref="B38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4=พอใจมาก
3=พอใจ
2=ไม่พอใจ
1=ไม่พอใจมาก</t>
        </r>
      </text>
    </comment>
    <comment ref="B39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4=พอใจมาก
3=พอใจ
2=ไม่พอใจ
1=ไม่พอใจมาก</t>
        </r>
      </text>
    </comment>
    <comment ref="B40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4=พอใจมาก
3=พอใจ
2=ไม่พอใจ
1=ไม่พอใจมาก</t>
        </r>
      </text>
    </comment>
    <comment ref="B41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4=พอใจมาก
3=พอใจ
2=ไม่พอใจ
1=ไม่พอใจมาก</t>
        </r>
      </text>
    </comment>
    <comment ref="B42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4=พอใจมาก
3=พอใจ
2=ไม่พอใจ
1=ไม่พอใจมาก</t>
        </r>
      </text>
    </comment>
    <comment ref="B43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4=พอใจมาก
3=พอใจ
2=ไม่พอใจ
1=ไม่พอใจมาก</t>
        </r>
      </text>
    </comment>
    <comment ref="B44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4=พอใจมาก
3=พอใจ
2=ไม่พอใจ
1=ไม่พอใจมาก</t>
        </r>
      </text>
    </comment>
    <comment ref="B45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4=พอใจมาก
3=พอใจ
2=ไม่พอใจ
1=ไม่พอใจมาก</t>
        </r>
      </text>
    </comment>
    <comment ref="B46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4=พอใจมาก
3=พอใจ
2=ไม่พอใจ
1=ไม่พอใจมาก</t>
        </r>
      </text>
    </comment>
    <comment ref="B47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4=พอใจมาก
3=พอใจ
2=ไม่พอใจ
1=ไม่พอใจมาก</t>
        </r>
      </text>
    </comment>
    <comment ref="B49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1=ควรปรับปรุง
2=พอใช้
3=ดี
4=ดีเยี่ยม</t>
        </r>
      </text>
    </comment>
    <comment ref="B50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1=ควรปรับปรุง
2=พอใช้
3=ดี
4=ดีเยี่ยม</t>
        </r>
      </text>
    </comment>
    <comment ref="B51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1=ไม่พึงพอใจมากที่สุด
2=ไม่พึงพอใจมาก
3=ไม่พึงพอใจ
4=พึงพอใจ
5=พึงพอใจมาก
6=พึงพอใจมากที่สุด</t>
        </r>
      </text>
    </comment>
    <comment ref="B53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1=ใช้
2=ไม่ใช้
3=ไม่แน่ใจ</t>
        </r>
      </text>
    </comment>
    <comment ref="B55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1=ใช้
2=ไม่ใช้
3=ไม่แน่ใจ</t>
        </r>
      </text>
    </comment>
  </commentList>
</comments>
</file>

<file path=xl/comments9.xml><?xml version="1.0" encoding="utf-8"?>
<comments xmlns="http://schemas.openxmlformats.org/spreadsheetml/2006/main">
  <authors>
    <author>Windows User</author>
  </authors>
  <commentList>
    <comment ref="B1" authorId="0">
      <text>
        <r>
          <rPr>
            <b/>
            <sz val="9"/>
            <color indexed="81"/>
            <rFont val="Tahoma"/>
            <family val="2"/>
          </rPr>
          <t>กรุณาใส่ชื่อรพ.สต/ศสม.</t>
        </r>
      </text>
    </comment>
    <comment ref="F1" authorId="0">
      <text>
        <r>
          <rPr>
            <b/>
            <sz val="9"/>
            <color indexed="81"/>
            <rFont val="Tahoma"/>
            <family val="2"/>
          </rPr>
          <t xml:space="preserve">กรุณาเติมจำนวนผู้ตอบแบบสอบถาม
</t>
        </r>
      </text>
    </comment>
    <comment ref="B6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1=ชาย
2=หญิง</t>
        </r>
      </text>
    </comment>
    <comment ref="B8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1=ประถมศึกษาหรือต่ำกว่า
2= มัธยมศึกษาหรืออนุปริญญา
3=ปริญญาตรี หรือสูงกว่า
4=ไม่ได้รับการศึกษา</t>
        </r>
      </text>
    </comment>
    <comment ref="B9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1=ใหม่
2=เก่า</t>
        </r>
      </text>
    </comment>
    <comment ref="B10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1=จ่ายเงินเอง
2=สวัสดิการข้าราชการหรือรัฐวิสาหกิจ
3=ประกันสังคม
4=พรบ.ผู้ประสบภัยจากรถ
5=บัตรประกันสุขภาพ(บัตรทอง)
6=อื่น ๆ..</t>
        </r>
      </text>
    </comment>
    <comment ref="B11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1=ค้าขาย
2=ลูกจ้างหรือรับจ้าง 
3=รับราชการ/รัฐวิสาหกิจ
4= นักเรียนหรือนักศึกษา
5=ค้าขาย
6=พ่อบ้าน/แม่บ้าน
7=ตกงาน
8=ไม่สามารถทำงานได้เนื่องจากเจ็บป่วย
9=เกษียณ
10=ทำนา/ทำไร่/ทำสวน
11=อื่นๆ</t>
        </r>
      </text>
    </comment>
    <comment ref="B13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1=ไม่เคย
2=1-2 ครั้ง
3=3-4 ครั้ง
4=5-6 ครั้ง
5=7 ครั้งหรือมากกว่า</t>
        </r>
      </text>
    </comment>
    <comment ref="B14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1=ควรปรับปรุง
2=พอใช้
3=ดี
4=ดีเยี่ยม</t>
        </r>
      </text>
    </comment>
    <comment ref="B16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1=ควรปรับปรุง
2=พอใช้
3=ดี
4=ดีเยี่ยม</t>
        </r>
      </text>
    </comment>
    <comment ref="B17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1=ควรปรับปรุง
2=พอใช้
3=ดี
4=ดีเยี่ยม</t>
        </r>
      </text>
    </comment>
    <comment ref="B18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1=ควรปรับปรุง
2=พอใช้
3=ดี
4=ดีเยี่ยม</t>
        </r>
      </text>
    </comment>
    <comment ref="B20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1=ควรปรับปรุง
2=พอใช้
3=ดี
4=ดีเยี่ยม</t>
        </r>
      </text>
    </comment>
    <comment ref="B21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1=ควรปรับปรุง
2=พอใช้
3=ดี
4=ดีเยี่ยม</t>
        </r>
      </text>
    </comment>
    <comment ref="B22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1=ช่วงเช้าตรู่
2=ช่วงพักเที่ยง
3=ช่วงบ่าย
4=ไม่จำเป็นต้องเปิดเพิ่ม</t>
        </r>
      </text>
    </comment>
    <comment ref="B25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1=ควรปรับปรุง
2=พอใช้
3=ดี
4=ดีเยี่ยม</t>
        </r>
      </text>
    </comment>
    <comment ref="B26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1=ทุกวัน
2=วันเว้นวัน
3=สัปดาห์ละครั้ง
4=เดือนละครั้ง
5=2-3เดือนต่อครั้ง</t>
        </r>
      </text>
    </comment>
    <comment ref="B28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1=5 นาทีหรือน้อยกว่า
2=6-15 นาที
3=16-๓๐ นาที
4=31-60 นาที
5=มากกว่า ๖๐ นาที</t>
        </r>
      </text>
    </comment>
    <comment ref="B29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1=ควรปรับปรุง
2=พอใช้
3=ดี
4=ดีเยี่ยม</t>
        </r>
      </text>
    </comment>
    <comment ref="B31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1=ควรปรับปรุง
2=พอใช้
3=ดี
4=ดีเยี่ยม</t>
        </r>
      </text>
    </comment>
    <comment ref="B32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1=ควรปรับปรุง
2=พอใช้
3=ดี
4=ดีเยี่ยม</t>
        </r>
      </text>
    </comment>
    <comment ref="B34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1=พบทุกครั้ง
2=เกือบทุกครั้ง
3=พบบ้าง
4=ไม่เคยพบ</t>
        </r>
      </text>
    </comment>
    <comment ref="B35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1=ควรปรับปรุง
2=พอใช้
3=ดี
4=ดีเยี่ยม</t>
        </r>
      </text>
    </comment>
    <comment ref="B36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1=ได้
2=ไม่ได้
3=ไม่แน่ใจ</t>
        </r>
      </text>
    </comment>
    <comment ref="B38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4=พอใจมาก
3=พอใจ
2=ไม่พอใจ
1=ไม่พอใจมาก</t>
        </r>
      </text>
    </comment>
    <comment ref="B39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4=พอใจมาก
3=พอใจ
2=ไม่พอใจ
1=ไม่พอใจมาก</t>
        </r>
      </text>
    </comment>
    <comment ref="B40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4=พอใจมาก
3=พอใจ
2=ไม่พอใจ
1=ไม่พอใจมาก</t>
        </r>
      </text>
    </comment>
    <comment ref="B41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4=พอใจมาก
3=พอใจ
2=ไม่พอใจ
1=ไม่พอใจมาก</t>
        </r>
      </text>
    </comment>
    <comment ref="B42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4=พอใจมาก
3=พอใจ
2=ไม่พอใจ
1=ไม่พอใจมาก</t>
        </r>
      </text>
    </comment>
    <comment ref="B43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4=พอใจมาก
3=พอใจ
2=ไม่พอใจ
1=ไม่พอใจมาก</t>
        </r>
      </text>
    </comment>
    <comment ref="B44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4=พอใจมาก
3=พอใจ
2=ไม่พอใจ
1=ไม่พอใจมาก</t>
        </r>
      </text>
    </comment>
    <comment ref="B45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4=พอใจมาก
3=พอใจ
2=ไม่พอใจ
1=ไม่พอใจมาก</t>
        </r>
      </text>
    </comment>
    <comment ref="B46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4=พอใจมาก
3=พอใจ
2=ไม่พอใจ
1=ไม่พอใจมาก</t>
        </r>
      </text>
    </comment>
    <comment ref="B47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4=พอใจมาก
3=พอใจ
2=ไม่พอใจ
1=ไม่พอใจมาก</t>
        </r>
      </text>
    </comment>
    <comment ref="B49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1=ควรปรับปรุง
2=พอใช้
3=ดี
4=ดีเยี่ยม</t>
        </r>
      </text>
    </comment>
    <comment ref="B50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1=ควรปรับปรุง
2=พอใช้
3=ดี
4=ดีเยี่ยม</t>
        </r>
      </text>
    </comment>
    <comment ref="B51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1=ไม่พึงพอใจมากที่สุด
2=ไม่พึงพอใจมาก
3=ไม่พึงพอใจ
4=พึงพอใจ
5=พึงพอใจมาก
6=พึงพอใจมากที่สุด</t>
        </r>
      </text>
    </comment>
    <comment ref="B53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1=ใช้
2=ไม่ใช้
3=ไม่แน่ใจ</t>
        </r>
      </text>
    </comment>
    <comment ref="B55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1=ใช้
2=ไม่ใช้
3=ไม่แน่ใจ</t>
        </r>
      </text>
    </comment>
  </commentList>
</comments>
</file>

<file path=xl/sharedStrings.xml><?xml version="1.0" encoding="utf-8"?>
<sst xmlns="http://schemas.openxmlformats.org/spreadsheetml/2006/main" count="1730" uniqueCount="158">
  <si>
    <t>ผู้ให้ข้อมูลลำดับที่</t>
  </si>
  <si>
    <t>ส่วนที่ 1 ข้อมูลทั่วไป</t>
  </si>
  <si>
    <t>เพศ</t>
  </si>
  <si>
    <t>อายุ</t>
  </si>
  <si>
    <t>การศึกษาสูงสุด</t>
  </si>
  <si>
    <t>อาชีพ</t>
  </si>
  <si>
    <t>N=30</t>
  </si>
  <si>
    <t>แบบสอบถามความพึงพอใจต่อการให้บริการของหน่วยบริการปฐมภูมิ (รพ.สต./ศสม.) (สำหรับผู้รับบริการ / ญาติ ที่มารับบริการ)</t>
  </si>
  <si>
    <t>ท่านเป็นผู้ป่วย</t>
  </si>
  <si>
    <t>ผู้รับผิดชอบจ่ายค่ารักษาพยาบาลในครั้งนี้</t>
  </si>
  <si>
    <t>ตอนที่ 2  ความเห็น/ความพึงพอใจต่อการให้บริการของสถานพยาบาล</t>
  </si>
  <si>
    <t>ในช่วง 12 เดือนที่ผ่านมา ท่านมาใช้บริการในสถานพยาบาลแห่งนี้กี่ครั้ง</t>
  </si>
  <si>
    <t>ท่านคิดว่าการต้อนรับจากเจ้าหน้าที่บัตรเป็นอย่างไร</t>
  </si>
  <si>
    <t>ในด้านสถานที่</t>
  </si>
  <si>
    <t>ท่านคิดว่าความสะอาดของสถานพยาบาล เป็นอย่างไร</t>
  </si>
  <si>
    <t>ท่านคิดว่าความสะดวกสบายของสถานบริการเป็นอย่างไร</t>
  </si>
  <si>
    <t>ท่านคิดว่าความปลอดภัยในสถานพยาบาลเป็นอย่างไร</t>
  </si>
  <si>
    <t>การเข้าถึงบริการ</t>
  </si>
  <si>
    <t>ท่านคิดว่าความสะดวกในการเดินทางมาที่นี่เป็นอย่างไร</t>
  </si>
  <si>
    <t>ท่านคิดว่าช่วงเวลาที่เปิดทำการเป็นอย่างไร</t>
  </si>
  <si>
    <t xml:space="preserve">ท่านอยากให้มีเวลาที่เปิดทำการเพิ่มเติมในช่วงใด </t>
  </si>
  <si>
    <t>ช่วงเวลาอื่น ๆ โปรดระบุ..............</t>
  </si>
  <si>
    <t>การให้บริการของแพทย์ (ถ้ามี)</t>
  </si>
  <si>
    <t>ท่านรู้สึกอย่างไรกับพฤติกรรมการให้บริการของแพทย์ที่ออกตรวจในสถานพยาบาลแห่งนี้</t>
  </si>
  <si>
    <t xml:space="preserve">ท่านอยากให้แพทย์ที่ออกตรวจให้บริการออกตรวจรักษาบ่อยเพียงใด </t>
  </si>
  <si>
    <t>ระยะเวลารอคอย</t>
  </si>
  <si>
    <t>ระยะเวลาเฉลี่ยในการรอตรวจก่อนได้รับการตรวจรักษา</t>
  </si>
  <si>
    <t>ท่านรู้สึกอย่างไรกับระยะเวลาดังกล่าว</t>
  </si>
  <si>
    <t>ในกรณีที่ท่านโทรศัพท์ติดต่อมายังสถานพยาบาล (ไม่เคยโทร ข้ามไปข้อ 8)</t>
  </si>
  <si>
    <t>ความสะดวกของการโทรศัพท์มา</t>
  </si>
  <si>
    <t>ความสะดวกของการขอปรึกษาปัญหากับเจ้าหน้าที่ทางโทรศัพท์</t>
  </si>
  <si>
    <t>คำถามนี้เกี่ยวกับเจ้าหน้าที่ประจำตัว (นสค. /หมอครอบครัว หรือเจ้าหน้าที่ที่ท่านรู้จักดีที่สุดของที่นี่</t>
  </si>
  <si>
    <t>โดยทั่วไปท่านได้พบเจ้าหน้าที่ประจำตัวของท่านบ่อยแค่ไหน</t>
  </si>
  <si>
    <t>ท่านรู้สึกอย่างไรกับนสค./หมอครอบครัวประจำตัวท่าน</t>
  </si>
  <si>
    <t>โดยทั่วไปท่านสามารถเล่าเรื่องส่วนตัวของท่านให้กับเจ้าหน้าที่ประจำตัวของท่าน(นสค./หมอครอบครัว)ได้หรือไม่</t>
  </si>
  <si>
    <t>ระดับความพึงพอใจในการตรวจรักษากับเจ้าหน้าที่วันนี้</t>
  </si>
  <si>
    <t>การซักถามอาการและความรู้สึกของท่านโดยละเอียด</t>
  </si>
  <si>
    <t>9.10</t>
  </si>
  <si>
    <t>การรับฟังสิ่งที่ท่านพูดอย่างตั้งใจ</t>
  </si>
  <si>
    <t>การทำให้ท่านรู้สึกผ่อนคลายหรือสบายใจขณะตรวจร่างกาย</t>
  </si>
  <si>
    <t>การให้ท่านมีส่วนร่วมในการตัดสินใจเกี่ยวกับการรักษา</t>
  </si>
  <si>
    <t>การอธิบายปัญหาและแผนการรักษาให้แก่ท่าน</t>
  </si>
  <si>
    <t>การให้เวลาแก่ท่าน</t>
  </si>
  <si>
    <t>ความอดทนในการตอบคำถามและความกังวลต่าง ๆ ของท่าน</t>
  </si>
  <si>
    <t>ความเข้าใจในปัญหาของท่าน</t>
  </si>
  <si>
    <t>การซักถามปรึกษาแพทย์ในปัญหาที่สงสัย</t>
  </si>
  <si>
    <t>การแสดงความห่วงใยในตัวท่าน</t>
  </si>
  <si>
    <t>หลังการพบเจ้าหน้าที่วันนี้ ท่านรู้สึกอย่างไร</t>
  </si>
  <si>
    <t>ความเข้าใจปัญหาสุขภาพของตนเองตามที่แพทย์อธิบายได้</t>
  </si>
  <si>
    <t>สามารถดูแลปัญหาสุขภาพของตนเองได้</t>
  </si>
  <si>
    <t>โดยรวมแล้วท่านพึงพอใจต่อการบริการของสถานพยาบาลนี้อย่างไร</t>
  </si>
  <si>
    <t>เพราะเหตุใด ท่านจึงเลือกมารับบริการที่สถานพยาบาลแห่งนี้</t>
  </si>
  <si>
    <t>ท่านจะกลับมาใช้บริการที่สถานบริการแห่งนี้หรือไม่</t>
  </si>
  <si>
    <t>ท่านจะแนะนำเพื่อนหรือญาติให้มาใช้บริการที่สถานบริการแห่งนี้หรือไม่</t>
  </si>
  <si>
    <t>เหตุผล</t>
  </si>
  <si>
    <t>ข้อเสนอแนะหรือคำแนะนำของท่านต่อสถานพยาบาล</t>
  </si>
  <si>
    <t>คำชมเชย</t>
  </si>
  <si>
    <t>ข้อควรปรับปรุง</t>
  </si>
  <si>
    <t>ข้อเสนอแนะเพิ่มเติม</t>
  </si>
  <si>
    <t>เต็ม40</t>
  </si>
  <si>
    <t>คะแนนเฉลี่ยความพึงพอใจ</t>
  </si>
  <si>
    <t>ส่วนเบี่ยงเบนมารฐาน</t>
  </si>
  <si>
    <t>จำนวนผู้ตอบแบบสอบที่มีคะแนนตั้งแต่32คะแนนขึ้นไป</t>
  </si>
  <si>
    <t xml:space="preserve">จำนวนผู้ตอบแบบสอบถาม </t>
  </si>
  <si>
    <t>คน</t>
  </si>
  <si>
    <t>ใกล้บ้าน</t>
  </si>
  <si>
    <t>บริการดี</t>
  </si>
  <si>
    <t>ดีมาก</t>
  </si>
  <si>
    <t>ไม่มี</t>
  </si>
  <si>
    <t>อัตราความพึงพอใจ(ที่ร้อยละ80)</t>
  </si>
  <si>
    <t>รพ.สต.บ้านสมมติ</t>
  </si>
  <si>
    <t>คะแนนเฉลี่ยรายข้อ</t>
  </si>
  <si>
    <t>ส่วนเบี่ยงเบนมาตรฐาน</t>
  </si>
  <si>
    <t>ชื่อสถานบริการ</t>
  </si>
  <si>
    <t>จำนวน</t>
  </si>
  <si>
    <t>ร้อยละ</t>
  </si>
  <si>
    <t>ค่าเฉลี่ย</t>
  </si>
  <si>
    <t>ชาย</t>
  </si>
  <si>
    <t>หญิง</t>
  </si>
  <si>
    <t>ประถมศึกษาหรือต่ำกว่า</t>
  </si>
  <si>
    <t>มัธยมศึกษาหรืออนุปริญญา</t>
  </si>
  <si>
    <t>ปริญญาตรีหรือสูงกว่า</t>
  </si>
  <si>
    <t>ไม่ได้รับการศึกษา</t>
  </si>
  <si>
    <t>ใหม่</t>
  </si>
  <si>
    <t>เก่า</t>
  </si>
  <si>
    <t>จ่ายเงินเอง</t>
  </si>
  <si>
    <t>สวัสดิการข้าราชการหรือรัฐวิสาหกิจ</t>
  </si>
  <si>
    <t>ประกันสังคม</t>
  </si>
  <si>
    <t>พรบ.ผู้ประสบภัยจากรถ</t>
  </si>
  <si>
    <t>บัตรประกันสุขภาพ (บัตรทอง)</t>
  </si>
  <si>
    <t>ค้าขาย</t>
  </si>
  <si>
    <t>ลูกจ้างหรือรับจ้าง</t>
  </si>
  <si>
    <t>รับราชการ/รัฐวิสาหกิจ</t>
  </si>
  <si>
    <t>นักเรียน/นักศึกษา</t>
  </si>
  <si>
    <t>พ่อบ้าน/แม่บ้าน</t>
  </si>
  <si>
    <t>ตกงาน</t>
  </si>
  <si>
    <t>ไม่สามารถทำงานได้เนื่องจากเจ็บป่วย</t>
  </si>
  <si>
    <t>เกษียณ</t>
  </si>
  <si>
    <t>ทำนา/ทำไร่/ทำสวน</t>
  </si>
  <si>
    <t>ไม่เคย</t>
  </si>
  <si>
    <t>1-2 ครั้ง</t>
  </si>
  <si>
    <t>3-4 ครั้ง</t>
  </si>
  <si>
    <t>5-6 ครั้ง</t>
  </si>
  <si>
    <t>7 ครั้งหรือมากกว่า</t>
  </si>
  <si>
    <t>ควรปรับปรุง</t>
  </si>
  <si>
    <t>พอใช้</t>
  </si>
  <si>
    <t>ดี</t>
  </si>
  <si>
    <t>ดีเยี่ยม</t>
  </si>
  <si>
    <t>ช่วงเช้าตรู่</t>
  </si>
  <si>
    <t>ช่วงพักเที่ยง</t>
  </si>
  <si>
    <t>ช่วงบ่าย</t>
  </si>
  <si>
    <t>ไม่จำเป็นต้องเปิดเพิ่ม</t>
  </si>
  <si>
    <t>สุดสัปดาห์</t>
  </si>
  <si>
    <t>ทุกวัน</t>
  </si>
  <si>
    <t>วันเว้นวัน</t>
  </si>
  <si>
    <t>สัปดาห์ละครั้ง</t>
  </si>
  <si>
    <t>เดือนละครั้ง</t>
  </si>
  <si>
    <t>2-3เดือนต่อครั้ง</t>
  </si>
  <si>
    <t>5 นาทีหรือน้อยกว่า</t>
  </si>
  <si>
    <t>6-15 นาที</t>
  </si>
  <si>
    <t>16-๓๐ นาที</t>
  </si>
  <si>
    <t>31-60 นาที</t>
  </si>
  <si>
    <t>มากกว่า ๖๐ นาที</t>
  </si>
  <si>
    <t>พบทุกครั้ง</t>
  </si>
  <si>
    <t>เกือบทุกครั้ง</t>
  </si>
  <si>
    <t>พบบ้าง</t>
  </si>
  <si>
    <t>ไม่เคยพบ</t>
  </si>
  <si>
    <t>ได้</t>
  </si>
  <si>
    <t>ไม่ได้</t>
  </si>
  <si>
    <t>ไม่แน่ใจ</t>
  </si>
  <si>
    <t>ไม่พอใจมาก</t>
  </si>
  <si>
    <t>ไม่พอใจ</t>
  </si>
  <si>
    <t>พอใจ</t>
  </si>
  <si>
    <t>พอใจมาก</t>
  </si>
  <si>
    <t>ไม่พึงพอใจมากที่สุด</t>
  </si>
  <si>
    <t>ไม่พึงพอใจมาก</t>
  </si>
  <si>
    <t>ไม่พึงพอใจ</t>
  </si>
  <si>
    <t>พึงพอใจ</t>
  </si>
  <si>
    <t>พึงพอใจมาก</t>
  </si>
  <si>
    <t>พึงพอใจมากที่สุด</t>
  </si>
  <si>
    <t>ใช้</t>
  </si>
  <si>
    <t>ไม่ใช้</t>
  </si>
  <si>
    <t>SD.</t>
  </si>
  <si>
    <t>อื่นๆ</t>
  </si>
  <si>
    <t xml:space="preserve">อื่นๆ </t>
  </si>
  <si>
    <t>จำนวนผู้ตอบแบบสอบที่มีคะแนนตั้งแต่32คะแนนขึ้นไป(เฉพาะข้อ9)</t>
  </si>
  <si>
    <t>ยุทธศาสตร์ที่  2  พัฒนาระบบบูรการพยาบาลปฐมภูมิคุณภาพ</t>
  </si>
  <si>
    <t>ตัวชี้วัด</t>
  </si>
  <si>
    <t>ค่าเป้าหมาย</t>
  </si>
  <si>
    <t xml:space="preserve"> ผลงาน</t>
  </si>
  <si>
    <t>หมายเหตุ</t>
  </si>
  <si>
    <t>รวม</t>
  </si>
  <si>
    <t>ร้อยละ 85</t>
  </si>
  <si>
    <t>สรุปผลตัวชี้วัดประเด็นที่ ...........................            เครือข่ายบริการสุขภาพอำเภอเมืองยะลา</t>
  </si>
  <si>
    <t>ตัวชี้ว้ดที่ ......  คะแนนเฉลี่ยความพึงพอใจต่อการให้บริการของหน่วยบริการปฐมภูมิ (รพ.สต./ศสม.) (สำหรับผู้รับบริการ / ญาติ ที่มารับบริการ)</t>
  </si>
  <si>
    <t>คะแนนความพึงพอใจรวมของผู้ตอบแบบสอบถาม</t>
  </si>
  <si>
    <t>คะแนนเต็มรวมความพึงพอใจทั้งหมดที่ตอบแบบสอบถาม</t>
  </si>
  <si>
    <t>เครือข่าย...........................</t>
  </si>
</sst>
</file>

<file path=xl/styles.xml><?xml version="1.0" encoding="utf-8"?>
<styleSheet xmlns="http://schemas.openxmlformats.org/spreadsheetml/2006/main">
  <numFmts count="1">
    <numFmt numFmtId="187" formatCode="0.000"/>
  </numFmts>
  <fonts count="14">
    <font>
      <sz val="11"/>
      <color theme="1"/>
      <name val="Tahoma"/>
      <family val="2"/>
      <scheme val="minor"/>
    </font>
    <font>
      <sz val="18"/>
      <name val="Tahoma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theme="1"/>
      <name val="Tahoma"/>
      <family val="2"/>
      <scheme val="minor"/>
    </font>
    <font>
      <b/>
      <sz val="16"/>
      <color theme="1"/>
      <name val="Angsana New"/>
      <family val="1"/>
    </font>
    <font>
      <sz val="14"/>
      <color theme="1"/>
      <name val="TH SarabunIT๙"/>
      <family val="2"/>
    </font>
    <font>
      <sz val="16"/>
      <color theme="1"/>
      <name val="TH SarabunIT๙"/>
      <family val="2"/>
    </font>
    <font>
      <b/>
      <sz val="18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Angsana New"/>
      <family val="1"/>
    </font>
    <font>
      <sz val="12"/>
      <color theme="1"/>
      <name val="Tahoma"/>
      <family val="2"/>
      <scheme val="minor"/>
    </font>
    <font>
      <sz val="14"/>
      <color theme="1"/>
      <name val="Tahoma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30">
    <xf numFmtId="0" fontId="0" fillId="0" borderId="0" xfId="0"/>
    <xf numFmtId="0" fontId="1" fillId="2" borderId="0" xfId="0" applyFont="1" applyFill="1"/>
    <xf numFmtId="0" fontId="0" fillId="0" borderId="0" xfId="0" applyAlignment="1"/>
    <xf numFmtId="0" fontId="0" fillId="2" borderId="0" xfId="0" applyFill="1"/>
    <xf numFmtId="0" fontId="0" fillId="0" borderId="0" xfId="0" applyFill="1"/>
    <xf numFmtId="2" fontId="0" fillId="3" borderId="0" xfId="0" applyNumberFormat="1" applyFill="1"/>
    <xf numFmtId="2" fontId="0" fillId="0" borderId="0" xfId="0" applyNumberFormat="1" applyFill="1"/>
    <xf numFmtId="0" fontId="0" fillId="4" borderId="0" xfId="0" applyFill="1"/>
    <xf numFmtId="0" fontId="0" fillId="4" borderId="0" xfId="0" applyFill="1" applyAlignment="1">
      <alignment wrapText="1"/>
    </xf>
    <xf numFmtId="49" fontId="0" fillId="4" borderId="0" xfId="0" applyNumberFormat="1" applyFill="1" applyAlignment="1">
      <alignment horizontal="right"/>
    </xf>
    <xf numFmtId="0" fontId="0" fillId="5" borderId="0" xfId="0" applyFill="1"/>
    <xf numFmtId="0" fontId="0" fillId="5" borderId="0" xfId="0" applyFill="1" applyAlignment="1">
      <alignment wrapText="1"/>
    </xf>
    <xf numFmtId="0" fontId="0" fillId="6" borderId="0" xfId="0" applyFill="1"/>
    <xf numFmtId="2" fontId="0" fillId="5" borderId="0" xfId="0" applyNumberFormat="1" applyFill="1"/>
    <xf numFmtId="187" fontId="0" fillId="0" borderId="0" xfId="0" applyNumberFormat="1"/>
    <xf numFmtId="0" fontId="0" fillId="7" borderId="0" xfId="0" applyFill="1"/>
    <xf numFmtId="0" fontId="0" fillId="8" borderId="0" xfId="0" applyFill="1"/>
    <xf numFmtId="0" fontId="0" fillId="9" borderId="0" xfId="0" applyFill="1"/>
    <xf numFmtId="0" fontId="0" fillId="10" borderId="0" xfId="0" applyFill="1"/>
    <xf numFmtId="0" fontId="0" fillId="10" borderId="0" xfId="0" applyFill="1" applyAlignment="1">
      <alignment horizontal="right"/>
    </xf>
    <xf numFmtId="0" fontId="0" fillId="11" borderId="0" xfId="0" applyFill="1"/>
    <xf numFmtId="0" fontId="0" fillId="11" borderId="0" xfId="0" applyFill="1" applyAlignment="1">
      <alignment wrapText="1"/>
    </xf>
    <xf numFmtId="0" fontId="0" fillId="12" borderId="0" xfId="0" applyFill="1"/>
    <xf numFmtId="0" fontId="0" fillId="12" borderId="0" xfId="0" applyFill="1" applyAlignment="1">
      <alignment wrapText="1"/>
    </xf>
    <xf numFmtId="0" fontId="0" fillId="12" borderId="0" xfId="0" applyFill="1" applyAlignment="1">
      <alignment horizontal="right" wrapText="1"/>
    </xf>
    <xf numFmtId="0" fontId="0" fillId="9" borderId="0" xfId="0" applyFill="1" applyAlignment="1">
      <alignment wrapText="1"/>
    </xf>
    <xf numFmtId="0" fontId="0" fillId="3" borderId="0" xfId="0" applyFill="1"/>
    <xf numFmtId="0" fontId="0" fillId="3" borderId="0" xfId="0" applyFill="1" applyAlignment="1">
      <alignment wrapText="1"/>
    </xf>
    <xf numFmtId="2" fontId="0" fillId="6" borderId="0" xfId="0" applyNumberFormat="1" applyFill="1"/>
    <xf numFmtId="187" fontId="0" fillId="6" borderId="0" xfId="0" applyNumberFormat="1" applyFill="1"/>
    <xf numFmtId="0" fontId="0" fillId="13" borderId="0" xfId="0" applyFill="1"/>
    <xf numFmtId="0" fontId="0" fillId="14" borderId="0" xfId="0" applyFill="1"/>
    <xf numFmtId="0" fontId="0" fillId="14" borderId="0" xfId="0" applyFill="1" applyAlignment="1">
      <alignment wrapText="1"/>
    </xf>
    <xf numFmtId="2" fontId="0" fillId="0" borderId="0" xfId="0" applyNumberFormat="1"/>
    <xf numFmtId="187" fontId="0" fillId="3" borderId="0" xfId="0" applyNumberFormat="1" applyFill="1"/>
    <xf numFmtId="2" fontId="0" fillId="14" borderId="0" xfId="0" applyNumberFormat="1" applyFill="1"/>
    <xf numFmtId="2" fontId="0" fillId="9" borderId="0" xfId="0" applyNumberFormat="1" applyFill="1"/>
    <xf numFmtId="187" fontId="0" fillId="14" borderId="0" xfId="0" applyNumberFormat="1" applyFill="1"/>
    <xf numFmtId="187" fontId="0" fillId="5" borderId="0" xfId="0" applyNumberFormat="1" applyFill="1"/>
    <xf numFmtId="187" fontId="0" fillId="9" borderId="0" xfId="0" applyNumberFormat="1" applyFill="1"/>
    <xf numFmtId="0" fontId="0" fillId="0" borderId="0" xfId="0" applyProtection="1">
      <protection locked="0"/>
    </xf>
    <xf numFmtId="0" fontId="0" fillId="14" borderId="0" xfId="0" applyFill="1" applyProtection="1">
      <protection locked="0"/>
    </xf>
    <xf numFmtId="0" fontId="0" fillId="5" borderId="0" xfId="0" applyFill="1" applyProtection="1">
      <protection locked="0"/>
    </xf>
    <xf numFmtId="0" fontId="0" fillId="9" borderId="0" xfId="0" applyFill="1" applyProtection="1">
      <protection locked="0"/>
    </xf>
    <xf numFmtId="0" fontId="1" fillId="2" borderId="0" xfId="0" applyFont="1" applyFill="1" applyProtection="1">
      <protection locked="0"/>
    </xf>
    <xf numFmtId="0" fontId="4" fillId="0" borderId="0" xfId="0" applyFont="1" applyProtection="1">
      <protection locked="0"/>
    </xf>
    <xf numFmtId="0" fontId="6" fillId="0" borderId="0" xfId="0" applyFont="1" applyAlignment="1">
      <alignment horizontal="left" vertical="top" wrapText="1" indent="4"/>
    </xf>
    <xf numFmtId="0" fontId="6" fillId="0" borderId="0" xfId="0" applyFont="1" applyAlignment="1">
      <alignment horizontal="left" wrapText="1" indent="4"/>
    </xf>
    <xf numFmtId="0" fontId="7" fillId="0" borderId="0" xfId="0" applyFont="1" applyAlignment="1">
      <alignment horizontal="left" vertical="top" wrapText="1" indent="4"/>
    </xf>
    <xf numFmtId="0" fontId="6" fillId="0" borderId="1" xfId="0" applyFont="1" applyBorder="1" applyAlignment="1">
      <alignment horizontal="left" vertical="top" wrapText="1" indent="4"/>
    </xf>
    <xf numFmtId="0" fontId="4" fillId="0" borderId="0" xfId="0" applyFont="1"/>
    <xf numFmtId="0" fontId="6" fillId="0" borderId="0" xfId="0" applyFont="1" applyBorder="1" applyAlignment="1">
      <alignment horizontal="left" wrapText="1" indent="4"/>
    </xf>
    <xf numFmtId="0" fontId="4" fillId="0" borderId="6" xfId="0" applyFont="1" applyBorder="1" applyProtection="1">
      <protection locked="0"/>
    </xf>
    <xf numFmtId="0" fontId="4" fillId="0" borderId="7" xfId="0" applyFont="1" applyBorder="1" applyProtection="1">
      <protection locked="0"/>
    </xf>
    <xf numFmtId="0" fontId="4" fillId="0" borderId="8" xfId="0" applyFont="1" applyBorder="1" applyProtection="1">
      <protection locked="0"/>
    </xf>
    <xf numFmtId="0" fontId="4" fillId="0" borderId="6" xfId="0" applyFont="1" applyBorder="1"/>
    <xf numFmtId="2" fontId="4" fillId="0" borderId="7" xfId="0" applyNumberFormat="1" applyFont="1" applyBorder="1" applyProtection="1">
      <protection locked="0"/>
    </xf>
    <xf numFmtId="2" fontId="4" fillId="0" borderId="8" xfId="0" applyNumberFormat="1" applyFont="1" applyBorder="1" applyProtection="1">
      <protection locked="0"/>
    </xf>
    <xf numFmtId="0" fontId="4" fillId="14" borderId="6" xfId="0" applyFont="1" applyFill="1" applyBorder="1" applyProtection="1">
      <protection locked="0"/>
    </xf>
    <xf numFmtId="0" fontId="4" fillId="14" borderId="7" xfId="0" applyFont="1" applyFill="1" applyBorder="1" applyProtection="1">
      <protection locked="0"/>
    </xf>
    <xf numFmtId="0" fontId="4" fillId="14" borderId="8" xfId="0" applyFont="1" applyFill="1" applyBorder="1" applyProtection="1">
      <protection locked="0"/>
    </xf>
    <xf numFmtId="0" fontId="4" fillId="5" borderId="6" xfId="0" applyFont="1" applyFill="1" applyBorder="1" applyProtection="1">
      <protection locked="0"/>
    </xf>
    <xf numFmtId="0" fontId="4" fillId="5" borderId="7" xfId="0" applyFont="1" applyFill="1" applyBorder="1" applyProtection="1">
      <protection locked="0"/>
    </xf>
    <xf numFmtId="0" fontId="4" fillId="5" borderId="8" xfId="0" applyFont="1" applyFill="1" applyBorder="1" applyProtection="1">
      <protection locked="0"/>
    </xf>
    <xf numFmtId="0" fontId="4" fillId="0" borderId="7" xfId="0" applyFont="1" applyBorder="1"/>
    <xf numFmtId="0" fontId="4" fillId="0" borderId="8" xfId="0" applyFont="1" applyBorder="1"/>
    <xf numFmtId="0" fontId="4" fillId="9" borderId="6" xfId="0" applyFont="1" applyFill="1" applyBorder="1" applyProtection="1">
      <protection locked="0"/>
    </xf>
    <xf numFmtId="0" fontId="4" fillId="9" borderId="7" xfId="0" applyFont="1" applyFill="1" applyBorder="1" applyProtection="1">
      <protection locked="0"/>
    </xf>
    <xf numFmtId="0" fontId="4" fillId="9" borderId="8" xfId="0" applyFont="1" applyFill="1" applyBorder="1" applyProtection="1">
      <protection locked="0"/>
    </xf>
    <xf numFmtId="0" fontId="4" fillId="2" borderId="0" xfId="0" applyFont="1" applyFill="1"/>
    <xf numFmtId="0" fontId="4" fillId="8" borderId="0" xfId="0" applyFont="1" applyFill="1"/>
    <xf numFmtId="0" fontId="4" fillId="0" borderId="0" xfId="0" applyFont="1" applyFill="1"/>
    <xf numFmtId="0" fontId="4" fillId="15" borderId="6" xfId="0" applyFont="1" applyFill="1" applyBorder="1" applyAlignment="1">
      <alignment horizontal="center"/>
    </xf>
    <xf numFmtId="0" fontId="4" fillId="15" borderId="7" xfId="0" applyFont="1" applyFill="1" applyBorder="1" applyAlignment="1">
      <alignment horizontal="center"/>
    </xf>
    <xf numFmtId="0" fontId="4" fillId="15" borderId="8" xfId="0" applyFont="1" applyFill="1" applyBorder="1" applyAlignment="1">
      <alignment horizontal="center"/>
    </xf>
    <xf numFmtId="0" fontId="4" fillId="16" borderId="6" xfId="0" applyFont="1" applyFill="1" applyBorder="1" applyAlignment="1">
      <alignment horizontal="center"/>
    </xf>
    <xf numFmtId="0" fontId="4" fillId="16" borderId="7" xfId="0" applyFont="1" applyFill="1" applyBorder="1" applyAlignment="1">
      <alignment horizontal="center"/>
    </xf>
    <xf numFmtId="0" fontId="4" fillId="16" borderId="8" xfId="0" applyFont="1" applyFill="1" applyBorder="1" applyAlignment="1">
      <alignment horizontal="center"/>
    </xf>
    <xf numFmtId="0" fontId="4" fillId="3" borderId="6" xfId="0" applyFont="1" applyFill="1" applyBorder="1"/>
    <xf numFmtId="2" fontId="4" fillId="6" borderId="6" xfId="0" applyNumberFormat="1" applyFont="1" applyFill="1" applyBorder="1"/>
    <xf numFmtId="0" fontId="4" fillId="6" borderId="6" xfId="0" applyFont="1" applyFill="1" applyBorder="1"/>
    <xf numFmtId="187" fontId="4" fillId="6" borderId="9" xfId="0" applyNumberFormat="1" applyFont="1" applyFill="1" applyBorder="1"/>
    <xf numFmtId="0" fontId="4" fillId="0" borderId="10" xfId="0" applyFont="1" applyBorder="1"/>
    <xf numFmtId="0" fontId="4" fillId="0" borderId="11" xfId="0" applyFont="1" applyBorder="1"/>
    <xf numFmtId="0" fontId="8" fillId="0" borderId="0" xfId="0" applyFont="1" applyAlignment="1"/>
    <xf numFmtId="0" fontId="9" fillId="0" borderId="0" xfId="0" applyFont="1"/>
    <xf numFmtId="0" fontId="5" fillId="0" borderId="0" xfId="0" applyFont="1"/>
    <xf numFmtId="0" fontId="9" fillId="0" borderId="0" xfId="0" applyFont="1" applyBorder="1"/>
    <xf numFmtId="0" fontId="10" fillId="0" borderId="16" xfId="0" applyFont="1" applyBorder="1" applyAlignment="1">
      <alignment horizontal="center" vertical="center"/>
    </xf>
    <xf numFmtId="0" fontId="10" fillId="11" borderId="21" xfId="0" applyFont="1" applyFill="1" applyBorder="1" applyAlignment="1">
      <alignment vertical="center"/>
    </xf>
    <xf numFmtId="0" fontId="10" fillId="11" borderId="22" xfId="0" applyFont="1" applyFill="1" applyBorder="1" applyAlignment="1">
      <alignment vertical="center"/>
    </xf>
    <xf numFmtId="0" fontId="10" fillId="11" borderId="23" xfId="0" applyFont="1" applyFill="1" applyBorder="1" applyAlignment="1">
      <alignment vertical="center"/>
    </xf>
    <xf numFmtId="0" fontId="10" fillId="16" borderId="17" xfId="0" applyFont="1" applyFill="1" applyBorder="1" applyAlignment="1"/>
    <xf numFmtId="0" fontId="10" fillId="16" borderId="18" xfId="0" applyFont="1" applyFill="1" applyBorder="1" applyAlignment="1"/>
    <xf numFmtId="0" fontId="10" fillId="16" borderId="19" xfId="0" applyFont="1" applyFill="1" applyBorder="1" applyAlignment="1"/>
    <xf numFmtId="0" fontId="10" fillId="0" borderId="15" xfId="0" applyFont="1" applyBorder="1" applyAlignment="1">
      <alignment horizontal="center" vertical="center" textRotation="90"/>
    </xf>
    <xf numFmtId="0" fontId="5" fillId="0" borderId="2" xfId="0" applyFont="1" applyBorder="1" applyAlignment="1">
      <alignment wrapText="1"/>
    </xf>
    <xf numFmtId="0" fontId="10" fillId="0" borderId="2" xfId="0" applyFont="1" applyBorder="1"/>
    <xf numFmtId="2" fontId="9" fillId="0" borderId="2" xfId="0" applyNumberFormat="1" applyFont="1" applyBorder="1"/>
    <xf numFmtId="0" fontId="9" fillId="0" borderId="2" xfId="0" applyFont="1" applyBorder="1"/>
    <xf numFmtId="0" fontId="11" fillId="0" borderId="2" xfId="0" applyFont="1" applyBorder="1" applyAlignment="1">
      <alignment wrapText="1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5" fillId="0" borderId="15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2" xfId="0" applyFont="1" applyBorder="1" applyAlignment="1">
      <alignment horizontal="center" vertical="center"/>
    </xf>
    <xf numFmtId="0" fontId="10" fillId="2" borderId="15" xfId="0" applyFont="1" applyFill="1" applyBorder="1" applyAlignment="1">
      <alignment horizontal="center"/>
    </xf>
    <xf numFmtId="0" fontId="10" fillId="2" borderId="24" xfId="0" applyFont="1" applyFill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25" xfId="0" applyBorder="1"/>
    <xf numFmtId="2" fontId="0" fillId="0" borderId="25" xfId="0" applyNumberFormat="1" applyBorder="1"/>
    <xf numFmtId="0" fontId="12" fillId="2" borderId="0" xfId="0" applyFont="1" applyFill="1"/>
    <xf numFmtId="0" fontId="13" fillId="2" borderId="0" xfId="0" applyFont="1" applyFill="1"/>
    <xf numFmtId="0" fontId="1" fillId="2" borderId="0" xfId="0" applyFont="1" applyFill="1" applyProtection="1"/>
  </cellXfs>
  <cellStyles count="1">
    <cellStyle name="ปกติ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omments" Target="../comments10.xml"/><Relationship Id="rId1" Type="http://schemas.openxmlformats.org/officeDocument/2006/relationships/vmlDrawing" Target="../drawings/vmlDrawing10.v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1.xml"/><Relationship Id="rId1" Type="http://schemas.openxmlformats.org/officeDocument/2006/relationships/vmlDrawing" Target="../drawings/vmlDrawing11.v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2.xml"/><Relationship Id="rId1" Type="http://schemas.openxmlformats.org/officeDocument/2006/relationships/vmlDrawing" Target="../drawings/vmlDrawing12.v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3.xml"/><Relationship Id="rId1" Type="http://schemas.openxmlformats.org/officeDocument/2006/relationships/vmlDrawing" Target="../drawings/vmlDrawing13.v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4.xml"/><Relationship Id="rId1" Type="http://schemas.openxmlformats.org/officeDocument/2006/relationships/vmlDrawing" Target="../drawings/vmlDrawing14.v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comments" Target="../comments15.xml"/><Relationship Id="rId1" Type="http://schemas.openxmlformats.org/officeDocument/2006/relationships/vmlDrawing" Target="../drawings/vmlDrawing15.v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comments" Target="../comments16.xml"/><Relationship Id="rId1" Type="http://schemas.openxmlformats.org/officeDocument/2006/relationships/vmlDrawing" Target="../drawings/vmlDrawing16.v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comments" Target="../comments17.xml"/><Relationship Id="rId1" Type="http://schemas.openxmlformats.org/officeDocument/2006/relationships/vmlDrawing" Target="../drawings/vmlDrawing17.vm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comments" Target="../comments18.xml"/><Relationship Id="rId1" Type="http://schemas.openxmlformats.org/officeDocument/2006/relationships/vmlDrawing" Target="../drawings/vmlDrawing18.vm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comments" Target="../comments19.xml"/><Relationship Id="rId1" Type="http://schemas.openxmlformats.org/officeDocument/2006/relationships/vmlDrawing" Target="../drawings/vmlDrawing19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omments" Target="../comments20.xml"/><Relationship Id="rId2" Type="http://schemas.openxmlformats.org/officeDocument/2006/relationships/vmlDrawing" Target="../drawings/vmlDrawing20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7.xml"/><Relationship Id="rId1" Type="http://schemas.openxmlformats.org/officeDocument/2006/relationships/vmlDrawing" Target="../drawings/vmlDrawing7.v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8.xml"/><Relationship Id="rId1" Type="http://schemas.openxmlformats.org/officeDocument/2006/relationships/vmlDrawing" Target="../drawings/vmlDrawing8.v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omments" Target="../comments9.xml"/><Relationship Id="rId1" Type="http://schemas.openxmlformats.org/officeDocument/2006/relationships/vmlDrawing" Target="../drawings/vmlDrawing9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65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A2" sqref="A2"/>
    </sheetView>
  </sheetViews>
  <sheetFormatPr defaultRowHeight="14.25"/>
  <cols>
    <col min="1" max="1" width="13.25" customWidth="1"/>
    <col min="2" max="2" width="39.875" customWidth="1"/>
    <col min="3" max="11" width="7.125" customWidth="1"/>
    <col min="12" max="15" width="5.875" bestFit="1" customWidth="1"/>
    <col min="16" max="32" width="9.125" customWidth="1"/>
    <col min="33" max="33" width="15.375" bestFit="1" customWidth="1"/>
    <col min="34" max="34" width="17.75" bestFit="1" customWidth="1"/>
  </cols>
  <sheetData>
    <row r="1" spans="1:34" ht="22.5">
      <c r="B1" s="1" t="s">
        <v>70</v>
      </c>
      <c r="C1" s="3" t="s">
        <v>63</v>
      </c>
      <c r="D1" s="3"/>
      <c r="E1" s="3"/>
      <c r="F1">
        <v>30</v>
      </c>
      <c r="G1" s="3" t="s">
        <v>64</v>
      </c>
    </row>
    <row r="2" spans="1:34" s="4" customFormat="1" ht="24" customHeight="1">
      <c r="A2" s="16" t="s">
        <v>7</v>
      </c>
      <c r="B2" s="16"/>
      <c r="C2" s="16"/>
      <c r="D2" s="16"/>
      <c r="E2" s="16"/>
      <c r="F2" s="16"/>
      <c r="G2" s="16"/>
      <c r="H2" s="16"/>
    </row>
    <row r="3" spans="1:34"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4">
      <c r="A4" s="18"/>
      <c r="B4" s="19" t="s">
        <v>0</v>
      </c>
      <c r="C4" s="3">
        <v>1</v>
      </c>
      <c r="D4" s="3">
        <v>2</v>
      </c>
      <c r="E4" s="3">
        <v>3</v>
      </c>
      <c r="F4" s="3">
        <v>4</v>
      </c>
      <c r="G4" s="3">
        <v>5</v>
      </c>
      <c r="H4" s="3">
        <v>6</v>
      </c>
      <c r="I4" s="3">
        <v>7</v>
      </c>
      <c r="J4" s="3">
        <v>8</v>
      </c>
      <c r="K4" s="3">
        <v>9</v>
      </c>
      <c r="L4" s="3">
        <v>10</v>
      </c>
      <c r="M4" s="3">
        <v>11</v>
      </c>
      <c r="N4" s="3">
        <v>12</v>
      </c>
      <c r="O4" s="3">
        <v>13</v>
      </c>
      <c r="P4" s="3">
        <v>14</v>
      </c>
      <c r="Q4" s="3">
        <v>15</v>
      </c>
      <c r="R4" s="3">
        <v>16</v>
      </c>
      <c r="S4" s="3">
        <v>17</v>
      </c>
      <c r="T4" s="3">
        <v>18</v>
      </c>
      <c r="U4" s="3">
        <v>19</v>
      </c>
      <c r="V4" s="3">
        <v>20</v>
      </c>
      <c r="W4" s="3">
        <v>21</v>
      </c>
      <c r="X4" s="3">
        <v>22</v>
      </c>
      <c r="Y4" s="3">
        <v>23</v>
      </c>
      <c r="Z4" s="3">
        <v>24</v>
      </c>
      <c r="AA4" s="3">
        <v>25</v>
      </c>
      <c r="AB4" s="3">
        <v>26</v>
      </c>
      <c r="AC4" s="3">
        <v>27</v>
      </c>
      <c r="AD4" s="3">
        <v>28</v>
      </c>
      <c r="AE4" s="3">
        <v>29</v>
      </c>
      <c r="AF4" s="3">
        <v>30</v>
      </c>
    </row>
    <row r="5" spans="1:34">
      <c r="A5" s="30" t="s">
        <v>1</v>
      </c>
      <c r="B5" s="30"/>
    </row>
    <row r="6" spans="1:34">
      <c r="A6" s="18">
        <v>1</v>
      </c>
      <c r="B6" s="18" t="s">
        <v>2</v>
      </c>
      <c r="C6">
        <v>1</v>
      </c>
      <c r="D6">
        <v>2</v>
      </c>
      <c r="E6">
        <v>1</v>
      </c>
      <c r="F6">
        <v>2</v>
      </c>
      <c r="G6">
        <v>1</v>
      </c>
      <c r="H6">
        <v>2</v>
      </c>
      <c r="I6">
        <v>1</v>
      </c>
      <c r="J6">
        <v>2</v>
      </c>
      <c r="K6">
        <v>2</v>
      </c>
      <c r="L6">
        <v>1</v>
      </c>
      <c r="M6">
        <v>1</v>
      </c>
      <c r="N6">
        <v>2</v>
      </c>
      <c r="O6">
        <v>1</v>
      </c>
      <c r="P6">
        <v>2</v>
      </c>
      <c r="Q6">
        <v>1</v>
      </c>
      <c r="R6">
        <v>2</v>
      </c>
      <c r="S6">
        <v>1</v>
      </c>
      <c r="T6">
        <v>2</v>
      </c>
      <c r="U6">
        <v>2</v>
      </c>
      <c r="V6">
        <v>1</v>
      </c>
      <c r="W6">
        <v>1</v>
      </c>
      <c r="X6">
        <v>2</v>
      </c>
      <c r="Y6">
        <v>1</v>
      </c>
      <c r="Z6">
        <v>2</v>
      </c>
      <c r="AA6">
        <v>1</v>
      </c>
      <c r="AB6">
        <v>2</v>
      </c>
      <c r="AC6">
        <v>1</v>
      </c>
      <c r="AD6">
        <v>2</v>
      </c>
      <c r="AE6">
        <v>2</v>
      </c>
      <c r="AF6">
        <v>1</v>
      </c>
    </row>
    <row r="7" spans="1:34">
      <c r="A7" s="18">
        <v>2</v>
      </c>
      <c r="B7" s="18" t="s">
        <v>3</v>
      </c>
      <c r="C7">
        <v>45</v>
      </c>
      <c r="D7">
        <v>45</v>
      </c>
      <c r="E7">
        <v>23</v>
      </c>
      <c r="F7">
        <v>56</v>
      </c>
      <c r="G7">
        <v>78</v>
      </c>
      <c r="H7">
        <v>30</v>
      </c>
      <c r="I7">
        <v>45</v>
      </c>
      <c r="J7">
        <v>33</v>
      </c>
      <c r="K7">
        <v>21</v>
      </c>
      <c r="L7">
        <v>23</v>
      </c>
      <c r="M7">
        <v>45</v>
      </c>
      <c r="N7">
        <v>45</v>
      </c>
      <c r="O7">
        <v>23</v>
      </c>
      <c r="P7">
        <v>56</v>
      </c>
      <c r="Q7">
        <v>78</v>
      </c>
      <c r="R7">
        <v>30</v>
      </c>
      <c r="S7">
        <v>45</v>
      </c>
      <c r="T7">
        <v>33</v>
      </c>
      <c r="U7">
        <v>21</v>
      </c>
      <c r="V7">
        <v>23</v>
      </c>
      <c r="W7">
        <v>45</v>
      </c>
      <c r="X7">
        <v>45</v>
      </c>
      <c r="Y7">
        <v>23</v>
      </c>
      <c r="Z7">
        <v>56</v>
      </c>
      <c r="AA7">
        <v>78</v>
      </c>
      <c r="AB7">
        <v>30</v>
      </c>
      <c r="AC7">
        <v>45</v>
      </c>
      <c r="AD7">
        <v>33</v>
      </c>
      <c r="AE7">
        <v>21</v>
      </c>
      <c r="AF7">
        <v>23</v>
      </c>
      <c r="AG7">
        <f>AVERAGE(C7:AF7)</f>
        <v>39.9</v>
      </c>
      <c r="AH7" s="14">
        <f>STDEV(C7:AF7)</f>
        <v>17.209359923178933</v>
      </c>
    </row>
    <row r="8" spans="1:34">
      <c r="A8" s="18">
        <v>3</v>
      </c>
      <c r="B8" s="18" t="s">
        <v>4</v>
      </c>
      <c r="C8">
        <v>1</v>
      </c>
      <c r="D8">
        <v>1</v>
      </c>
      <c r="E8">
        <v>3</v>
      </c>
      <c r="F8">
        <v>3</v>
      </c>
      <c r="G8">
        <v>3</v>
      </c>
      <c r="H8">
        <v>2</v>
      </c>
      <c r="I8">
        <v>3</v>
      </c>
      <c r="J8">
        <v>3</v>
      </c>
      <c r="K8">
        <v>3</v>
      </c>
      <c r="L8">
        <v>3</v>
      </c>
      <c r="M8">
        <v>1</v>
      </c>
      <c r="N8">
        <v>1</v>
      </c>
      <c r="O8">
        <v>3</v>
      </c>
      <c r="P8">
        <v>3</v>
      </c>
      <c r="Q8">
        <v>3</v>
      </c>
      <c r="R8">
        <v>2</v>
      </c>
      <c r="S8">
        <v>3</v>
      </c>
      <c r="T8">
        <v>3</v>
      </c>
      <c r="U8">
        <v>3</v>
      </c>
      <c r="V8">
        <v>3</v>
      </c>
      <c r="W8">
        <v>1</v>
      </c>
      <c r="X8">
        <v>1</v>
      </c>
      <c r="Y8">
        <v>3</v>
      </c>
      <c r="Z8">
        <v>3</v>
      </c>
      <c r="AA8">
        <v>3</v>
      </c>
      <c r="AB8">
        <v>2</v>
      </c>
      <c r="AC8">
        <v>3</v>
      </c>
      <c r="AD8">
        <v>3</v>
      </c>
      <c r="AE8">
        <v>3</v>
      </c>
      <c r="AF8">
        <v>3</v>
      </c>
    </row>
    <row r="9" spans="1:34">
      <c r="A9" s="18">
        <v>4</v>
      </c>
      <c r="B9" s="18" t="s">
        <v>8</v>
      </c>
      <c r="C9">
        <v>2</v>
      </c>
      <c r="D9">
        <v>2</v>
      </c>
      <c r="E9">
        <v>2</v>
      </c>
      <c r="F9">
        <v>2</v>
      </c>
      <c r="G9">
        <v>2</v>
      </c>
      <c r="H9">
        <v>2</v>
      </c>
      <c r="I9">
        <v>2</v>
      </c>
      <c r="J9">
        <v>2</v>
      </c>
      <c r="K9">
        <v>2</v>
      </c>
      <c r="L9">
        <v>2</v>
      </c>
      <c r="M9">
        <v>2</v>
      </c>
      <c r="N9">
        <v>2</v>
      </c>
      <c r="O9">
        <v>2</v>
      </c>
      <c r="P9">
        <v>2</v>
      </c>
      <c r="Q9">
        <v>2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>
        <v>2</v>
      </c>
      <c r="AC9">
        <v>2</v>
      </c>
      <c r="AD9">
        <v>2</v>
      </c>
      <c r="AE9">
        <v>2</v>
      </c>
      <c r="AF9">
        <v>2</v>
      </c>
    </row>
    <row r="10" spans="1:34">
      <c r="A10" s="18">
        <v>5</v>
      </c>
      <c r="B10" s="18" t="s">
        <v>9</v>
      </c>
      <c r="C10">
        <v>2</v>
      </c>
      <c r="D10">
        <v>3</v>
      </c>
      <c r="E10">
        <v>2</v>
      </c>
      <c r="F10">
        <v>4</v>
      </c>
      <c r="G10">
        <v>2</v>
      </c>
      <c r="H10">
        <v>5</v>
      </c>
      <c r="I10">
        <v>2</v>
      </c>
      <c r="J10">
        <v>2</v>
      </c>
      <c r="K10">
        <v>2</v>
      </c>
      <c r="L10">
        <v>2</v>
      </c>
      <c r="M10">
        <v>2</v>
      </c>
      <c r="N10">
        <v>3</v>
      </c>
      <c r="O10">
        <v>2</v>
      </c>
      <c r="P10">
        <v>4</v>
      </c>
      <c r="Q10">
        <v>2</v>
      </c>
      <c r="R10">
        <v>5</v>
      </c>
      <c r="S10">
        <v>2</v>
      </c>
      <c r="T10">
        <v>2</v>
      </c>
      <c r="U10">
        <v>2</v>
      </c>
      <c r="V10">
        <v>2</v>
      </c>
      <c r="W10">
        <v>2</v>
      </c>
      <c r="X10">
        <v>3</v>
      </c>
      <c r="Y10">
        <v>2</v>
      </c>
      <c r="Z10">
        <v>4</v>
      </c>
      <c r="AA10">
        <v>2</v>
      </c>
      <c r="AB10">
        <v>5</v>
      </c>
      <c r="AC10">
        <v>2</v>
      </c>
      <c r="AD10">
        <v>2</v>
      </c>
      <c r="AE10">
        <v>2</v>
      </c>
      <c r="AF10">
        <v>2</v>
      </c>
    </row>
    <row r="11" spans="1:34">
      <c r="A11" s="18">
        <v>6</v>
      </c>
      <c r="B11" s="18" t="s">
        <v>5</v>
      </c>
      <c r="C11">
        <v>3</v>
      </c>
      <c r="D11">
        <v>4</v>
      </c>
      <c r="E11">
        <v>3</v>
      </c>
      <c r="F11">
        <v>5</v>
      </c>
      <c r="G11">
        <v>3</v>
      </c>
      <c r="H11">
        <v>1</v>
      </c>
      <c r="I11">
        <v>3</v>
      </c>
      <c r="J11">
        <v>6</v>
      </c>
      <c r="K11">
        <v>7</v>
      </c>
      <c r="L11">
        <v>3</v>
      </c>
      <c r="M11">
        <v>3</v>
      </c>
      <c r="N11">
        <v>4</v>
      </c>
      <c r="O11">
        <v>3</v>
      </c>
      <c r="P11">
        <v>5</v>
      </c>
      <c r="Q11">
        <v>3</v>
      </c>
      <c r="R11">
        <v>1</v>
      </c>
      <c r="S11">
        <v>3</v>
      </c>
      <c r="T11">
        <v>6</v>
      </c>
      <c r="U11">
        <v>7</v>
      </c>
      <c r="V11">
        <v>3</v>
      </c>
      <c r="W11">
        <v>3</v>
      </c>
      <c r="X11">
        <v>4</v>
      </c>
      <c r="Y11">
        <v>3</v>
      </c>
      <c r="Z11">
        <v>5</v>
      </c>
      <c r="AA11">
        <v>3</v>
      </c>
      <c r="AB11">
        <v>1</v>
      </c>
      <c r="AC11">
        <v>3</v>
      </c>
      <c r="AD11">
        <v>6</v>
      </c>
      <c r="AE11">
        <v>7</v>
      </c>
      <c r="AF11">
        <v>3</v>
      </c>
    </row>
    <row r="12" spans="1:34" ht="17.25" customHeight="1">
      <c r="A12" s="31" t="s">
        <v>10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15" t="s">
        <v>71</v>
      </c>
      <c r="AH12" s="15" t="s">
        <v>72</v>
      </c>
    </row>
    <row r="13" spans="1:34" ht="28.5">
      <c r="A13" s="20">
        <v>1</v>
      </c>
      <c r="B13" s="21" t="s">
        <v>11</v>
      </c>
      <c r="C13">
        <v>3</v>
      </c>
      <c r="D13">
        <v>3</v>
      </c>
      <c r="E13">
        <v>3</v>
      </c>
      <c r="F13">
        <v>3</v>
      </c>
      <c r="G13">
        <v>3</v>
      </c>
      <c r="H13">
        <v>3</v>
      </c>
      <c r="I13">
        <v>3</v>
      </c>
      <c r="J13">
        <v>3</v>
      </c>
      <c r="K13">
        <v>3</v>
      </c>
      <c r="L13">
        <v>3</v>
      </c>
      <c r="M13">
        <v>3</v>
      </c>
      <c r="N13">
        <v>3</v>
      </c>
      <c r="O13">
        <v>3</v>
      </c>
      <c r="P13">
        <v>3</v>
      </c>
      <c r="Q13">
        <v>3</v>
      </c>
      <c r="R13">
        <v>3</v>
      </c>
      <c r="S13">
        <v>3</v>
      </c>
      <c r="T13">
        <v>3</v>
      </c>
      <c r="U13">
        <v>3</v>
      </c>
      <c r="V13">
        <v>3</v>
      </c>
      <c r="W13">
        <v>3</v>
      </c>
      <c r="X13">
        <v>3</v>
      </c>
      <c r="Y13">
        <v>3</v>
      </c>
      <c r="Z13">
        <v>3</v>
      </c>
      <c r="AA13">
        <v>3</v>
      </c>
      <c r="AB13">
        <v>3</v>
      </c>
      <c r="AC13">
        <v>3</v>
      </c>
      <c r="AD13">
        <v>3</v>
      </c>
      <c r="AE13">
        <v>3</v>
      </c>
      <c r="AF13">
        <v>3</v>
      </c>
      <c r="AG13" s="33">
        <f>AVERAGE(C13:AF13)</f>
        <v>3</v>
      </c>
      <c r="AH13" s="14">
        <f>STDEV(C13:AF13)</f>
        <v>0</v>
      </c>
    </row>
    <row r="14" spans="1:34">
      <c r="A14" s="20">
        <v>2</v>
      </c>
      <c r="B14" s="21" t="s">
        <v>12</v>
      </c>
      <c r="C14">
        <v>3</v>
      </c>
      <c r="D14">
        <v>3</v>
      </c>
      <c r="E14">
        <v>3</v>
      </c>
      <c r="F14">
        <v>3</v>
      </c>
      <c r="G14">
        <v>3</v>
      </c>
      <c r="H14">
        <v>3</v>
      </c>
      <c r="I14">
        <v>3</v>
      </c>
      <c r="J14">
        <v>3</v>
      </c>
      <c r="K14">
        <v>3</v>
      </c>
      <c r="L14">
        <v>3</v>
      </c>
      <c r="M14">
        <v>3</v>
      </c>
      <c r="N14">
        <v>3</v>
      </c>
      <c r="O14">
        <v>3</v>
      </c>
      <c r="P14">
        <v>3</v>
      </c>
      <c r="Q14">
        <v>3</v>
      </c>
      <c r="R14">
        <v>3</v>
      </c>
      <c r="S14">
        <v>3</v>
      </c>
      <c r="T14">
        <v>3</v>
      </c>
      <c r="U14">
        <v>3</v>
      </c>
      <c r="V14">
        <v>3</v>
      </c>
      <c r="W14">
        <v>3</v>
      </c>
      <c r="X14">
        <v>3</v>
      </c>
      <c r="Y14">
        <v>3</v>
      </c>
      <c r="Z14">
        <v>3</v>
      </c>
      <c r="AA14">
        <v>3</v>
      </c>
      <c r="AB14">
        <v>3</v>
      </c>
      <c r="AC14">
        <v>3</v>
      </c>
      <c r="AD14">
        <v>3</v>
      </c>
      <c r="AE14">
        <v>3</v>
      </c>
      <c r="AF14">
        <v>3</v>
      </c>
      <c r="AG14" s="33">
        <f>AVERAGE(C14:AF14)</f>
        <v>3</v>
      </c>
      <c r="AH14" s="14">
        <f>STDEV(C14:AF14)</f>
        <v>0</v>
      </c>
    </row>
    <row r="15" spans="1:34">
      <c r="A15" s="31">
        <v>3</v>
      </c>
      <c r="B15" s="32" t="s">
        <v>13</v>
      </c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5"/>
      <c r="AH15" s="37"/>
    </row>
    <row r="16" spans="1:34" ht="28.5">
      <c r="A16" s="20">
        <v>3.1</v>
      </c>
      <c r="B16" s="21" t="s">
        <v>14</v>
      </c>
      <c r="C16">
        <v>3</v>
      </c>
      <c r="D16">
        <v>3</v>
      </c>
      <c r="E16">
        <v>3</v>
      </c>
      <c r="F16">
        <v>3</v>
      </c>
      <c r="G16">
        <v>3</v>
      </c>
      <c r="H16">
        <v>3</v>
      </c>
      <c r="I16">
        <v>3</v>
      </c>
      <c r="J16">
        <v>3</v>
      </c>
      <c r="K16">
        <v>3</v>
      </c>
      <c r="L16">
        <v>3</v>
      </c>
      <c r="M16">
        <v>3</v>
      </c>
      <c r="N16">
        <v>3</v>
      </c>
      <c r="O16">
        <v>3</v>
      </c>
      <c r="P16">
        <v>3</v>
      </c>
      <c r="Q16">
        <v>3</v>
      </c>
      <c r="R16">
        <v>3</v>
      </c>
      <c r="S16">
        <v>3</v>
      </c>
      <c r="T16">
        <v>3</v>
      </c>
      <c r="U16">
        <v>3</v>
      </c>
      <c r="V16">
        <v>3</v>
      </c>
      <c r="W16">
        <v>3</v>
      </c>
      <c r="X16">
        <v>3</v>
      </c>
      <c r="Y16">
        <v>3</v>
      </c>
      <c r="Z16">
        <v>3</v>
      </c>
      <c r="AA16">
        <v>3</v>
      </c>
      <c r="AB16">
        <v>3</v>
      </c>
      <c r="AC16">
        <v>3</v>
      </c>
      <c r="AD16">
        <v>3</v>
      </c>
      <c r="AE16">
        <v>3</v>
      </c>
      <c r="AF16">
        <v>3</v>
      </c>
      <c r="AG16" s="33">
        <f t="shared" ref="AG16:AG55" si="0">AVERAGE(C16:AF16)</f>
        <v>3</v>
      </c>
      <c r="AH16" s="14">
        <f t="shared" ref="AH16:AH55" si="1">STDEV(C16:AF16)</f>
        <v>0</v>
      </c>
    </row>
    <row r="17" spans="1:34" ht="28.5">
      <c r="A17" s="20">
        <v>3.2</v>
      </c>
      <c r="B17" s="21" t="s">
        <v>15</v>
      </c>
      <c r="C17">
        <v>3</v>
      </c>
      <c r="D17">
        <v>3</v>
      </c>
      <c r="E17">
        <v>3</v>
      </c>
      <c r="F17">
        <v>3</v>
      </c>
      <c r="G17">
        <v>3</v>
      </c>
      <c r="H17">
        <v>3</v>
      </c>
      <c r="I17">
        <v>3</v>
      </c>
      <c r="J17">
        <v>3</v>
      </c>
      <c r="K17">
        <v>3</v>
      </c>
      <c r="L17">
        <v>3</v>
      </c>
      <c r="M17">
        <v>3</v>
      </c>
      <c r="N17">
        <v>3</v>
      </c>
      <c r="O17">
        <v>3</v>
      </c>
      <c r="P17">
        <v>3</v>
      </c>
      <c r="Q17">
        <v>3</v>
      </c>
      <c r="R17">
        <v>3</v>
      </c>
      <c r="S17">
        <v>3</v>
      </c>
      <c r="T17">
        <v>3</v>
      </c>
      <c r="U17">
        <v>3</v>
      </c>
      <c r="V17">
        <v>3</v>
      </c>
      <c r="W17">
        <v>3</v>
      </c>
      <c r="X17">
        <v>3</v>
      </c>
      <c r="Y17">
        <v>3</v>
      </c>
      <c r="Z17">
        <v>3</v>
      </c>
      <c r="AA17">
        <v>3</v>
      </c>
      <c r="AB17">
        <v>3</v>
      </c>
      <c r="AC17">
        <v>3</v>
      </c>
      <c r="AD17">
        <v>3</v>
      </c>
      <c r="AE17">
        <v>3</v>
      </c>
      <c r="AF17">
        <v>3</v>
      </c>
      <c r="AG17" s="33">
        <f t="shared" si="0"/>
        <v>3</v>
      </c>
      <c r="AH17" s="14">
        <f t="shared" si="1"/>
        <v>0</v>
      </c>
    </row>
    <row r="18" spans="1:34" ht="28.5">
      <c r="A18" s="20">
        <v>3.3</v>
      </c>
      <c r="B18" s="21" t="s">
        <v>16</v>
      </c>
      <c r="C18">
        <v>3</v>
      </c>
      <c r="D18">
        <v>3</v>
      </c>
      <c r="E18">
        <v>3</v>
      </c>
      <c r="F18">
        <v>3</v>
      </c>
      <c r="G18">
        <v>3</v>
      </c>
      <c r="H18">
        <v>3</v>
      </c>
      <c r="I18">
        <v>3</v>
      </c>
      <c r="J18">
        <v>3</v>
      </c>
      <c r="K18">
        <v>3</v>
      </c>
      <c r="L18">
        <v>3</v>
      </c>
      <c r="M18">
        <v>3</v>
      </c>
      <c r="N18">
        <v>3</v>
      </c>
      <c r="O18">
        <v>3</v>
      </c>
      <c r="P18">
        <v>3</v>
      </c>
      <c r="Q18">
        <v>3</v>
      </c>
      <c r="R18">
        <v>3</v>
      </c>
      <c r="S18">
        <v>3</v>
      </c>
      <c r="T18">
        <v>3</v>
      </c>
      <c r="U18">
        <v>3</v>
      </c>
      <c r="V18">
        <v>3</v>
      </c>
      <c r="W18">
        <v>3</v>
      </c>
      <c r="X18">
        <v>3</v>
      </c>
      <c r="Y18">
        <v>3</v>
      </c>
      <c r="Z18">
        <v>3</v>
      </c>
      <c r="AA18">
        <v>3</v>
      </c>
      <c r="AB18">
        <v>3</v>
      </c>
      <c r="AC18">
        <v>3</v>
      </c>
      <c r="AD18">
        <v>3</v>
      </c>
      <c r="AE18">
        <v>3</v>
      </c>
      <c r="AF18">
        <v>3</v>
      </c>
      <c r="AG18" s="33">
        <f t="shared" si="0"/>
        <v>3</v>
      </c>
      <c r="AH18" s="14">
        <f t="shared" si="1"/>
        <v>0</v>
      </c>
    </row>
    <row r="19" spans="1:34">
      <c r="A19" s="31">
        <v>4</v>
      </c>
      <c r="B19" s="32" t="s">
        <v>17</v>
      </c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5"/>
      <c r="AH19" s="37"/>
    </row>
    <row r="20" spans="1:34" ht="28.5">
      <c r="A20" s="20">
        <v>4.0999999999999996</v>
      </c>
      <c r="B20" s="21" t="s">
        <v>18</v>
      </c>
      <c r="C20">
        <v>3</v>
      </c>
      <c r="D20">
        <v>3</v>
      </c>
      <c r="E20">
        <v>3</v>
      </c>
      <c r="F20">
        <v>3</v>
      </c>
      <c r="G20">
        <v>3</v>
      </c>
      <c r="H20">
        <v>3</v>
      </c>
      <c r="I20">
        <v>3</v>
      </c>
      <c r="J20">
        <v>3</v>
      </c>
      <c r="K20">
        <v>3</v>
      </c>
      <c r="L20">
        <v>3</v>
      </c>
      <c r="M20">
        <v>3</v>
      </c>
      <c r="N20">
        <v>3</v>
      </c>
      <c r="O20">
        <v>3</v>
      </c>
      <c r="P20">
        <v>3</v>
      </c>
      <c r="Q20">
        <v>3</v>
      </c>
      <c r="R20">
        <v>3</v>
      </c>
      <c r="S20">
        <v>3</v>
      </c>
      <c r="T20">
        <v>3</v>
      </c>
      <c r="U20">
        <v>3</v>
      </c>
      <c r="V20">
        <v>3</v>
      </c>
      <c r="W20">
        <v>3</v>
      </c>
      <c r="X20">
        <v>3</v>
      </c>
      <c r="Y20">
        <v>3</v>
      </c>
      <c r="Z20">
        <v>3</v>
      </c>
      <c r="AA20">
        <v>3</v>
      </c>
      <c r="AB20">
        <v>3</v>
      </c>
      <c r="AC20">
        <v>3</v>
      </c>
      <c r="AD20">
        <v>3</v>
      </c>
      <c r="AE20">
        <v>3</v>
      </c>
      <c r="AF20">
        <v>3</v>
      </c>
      <c r="AG20" s="33">
        <f t="shared" si="0"/>
        <v>3</v>
      </c>
      <c r="AH20" s="14">
        <f t="shared" si="1"/>
        <v>0</v>
      </c>
    </row>
    <row r="21" spans="1:34">
      <c r="A21" s="20">
        <v>4.2</v>
      </c>
      <c r="B21" s="21" t="s">
        <v>19</v>
      </c>
      <c r="C21">
        <v>3</v>
      </c>
      <c r="D21">
        <v>3</v>
      </c>
      <c r="E21">
        <v>3</v>
      </c>
      <c r="F21">
        <v>3</v>
      </c>
      <c r="G21">
        <v>3</v>
      </c>
      <c r="H21">
        <v>3</v>
      </c>
      <c r="I21">
        <v>3</v>
      </c>
      <c r="J21">
        <v>3</v>
      </c>
      <c r="K21">
        <v>3</v>
      </c>
      <c r="L21">
        <v>3</v>
      </c>
      <c r="M21">
        <v>3</v>
      </c>
      <c r="N21">
        <v>3</v>
      </c>
      <c r="O21">
        <v>3</v>
      </c>
      <c r="P21">
        <v>3</v>
      </c>
      <c r="Q21">
        <v>3</v>
      </c>
      <c r="R21">
        <v>3</v>
      </c>
      <c r="S21">
        <v>3</v>
      </c>
      <c r="T21">
        <v>3</v>
      </c>
      <c r="U21">
        <v>3</v>
      </c>
      <c r="V21">
        <v>3</v>
      </c>
      <c r="W21">
        <v>3</v>
      </c>
      <c r="X21">
        <v>3</v>
      </c>
      <c r="Y21">
        <v>3</v>
      </c>
      <c r="Z21">
        <v>3</v>
      </c>
      <c r="AA21">
        <v>3</v>
      </c>
      <c r="AB21">
        <v>3</v>
      </c>
      <c r="AC21">
        <v>3</v>
      </c>
      <c r="AD21">
        <v>3</v>
      </c>
      <c r="AE21">
        <v>3</v>
      </c>
      <c r="AF21">
        <v>3</v>
      </c>
      <c r="AG21" s="33">
        <f t="shared" si="0"/>
        <v>3</v>
      </c>
      <c r="AH21" s="14">
        <f t="shared" si="1"/>
        <v>0</v>
      </c>
    </row>
    <row r="22" spans="1:34">
      <c r="A22" s="20">
        <v>4.3</v>
      </c>
      <c r="B22" s="21" t="s">
        <v>20</v>
      </c>
      <c r="C22">
        <v>4</v>
      </c>
      <c r="D22">
        <v>4</v>
      </c>
      <c r="E22">
        <v>4</v>
      </c>
      <c r="F22">
        <v>4</v>
      </c>
      <c r="G22">
        <v>4</v>
      </c>
      <c r="H22">
        <v>4</v>
      </c>
      <c r="I22">
        <v>4</v>
      </c>
      <c r="J22">
        <v>4</v>
      </c>
      <c r="K22">
        <v>4</v>
      </c>
      <c r="L22">
        <v>4</v>
      </c>
      <c r="M22">
        <v>4</v>
      </c>
      <c r="N22">
        <v>4</v>
      </c>
      <c r="O22">
        <v>4</v>
      </c>
      <c r="P22">
        <v>4</v>
      </c>
      <c r="Q22">
        <v>4</v>
      </c>
      <c r="R22">
        <v>4</v>
      </c>
      <c r="S22">
        <v>4</v>
      </c>
      <c r="T22">
        <v>4</v>
      </c>
      <c r="U22">
        <v>4</v>
      </c>
      <c r="V22">
        <v>4</v>
      </c>
      <c r="W22">
        <v>4</v>
      </c>
      <c r="X22">
        <v>4</v>
      </c>
      <c r="Y22">
        <v>4</v>
      </c>
      <c r="Z22">
        <v>4</v>
      </c>
      <c r="AA22">
        <v>4</v>
      </c>
      <c r="AB22">
        <v>4</v>
      </c>
      <c r="AC22">
        <v>4</v>
      </c>
      <c r="AD22">
        <v>4</v>
      </c>
      <c r="AE22">
        <v>4</v>
      </c>
      <c r="AF22">
        <v>4</v>
      </c>
      <c r="AG22" s="33">
        <f t="shared" si="0"/>
        <v>4</v>
      </c>
      <c r="AH22" s="14">
        <f t="shared" si="1"/>
        <v>0</v>
      </c>
    </row>
    <row r="23" spans="1:34">
      <c r="A23" s="20"/>
      <c r="B23" s="21" t="s">
        <v>21</v>
      </c>
      <c r="AG23" s="33"/>
      <c r="AH23" s="14"/>
    </row>
    <row r="24" spans="1:34">
      <c r="A24" s="31">
        <v>5</v>
      </c>
      <c r="B24" s="32" t="s">
        <v>22</v>
      </c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5"/>
      <c r="AH24" s="37"/>
    </row>
    <row r="25" spans="1:34" ht="28.5">
      <c r="A25" s="20">
        <v>5.0999999999999996</v>
      </c>
      <c r="B25" s="21" t="s">
        <v>23</v>
      </c>
      <c r="C25">
        <v>3</v>
      </c>
      <c r="D25">
        <v>3</v>
      </c>
      <c r="E25">
        <v>3</v>
      </c>
      <c r="F25">
        <v>3</v>
      </c>
      <c r="G25">
        <v>3</v>
      </c>
      <c r="H25">
        <v>3</v>
      </c>
      <c r="I25">
        <v>3</v>
      </c>
      <c r="J25">
        <v>3</v>
      </c>
      <c r="K25">
        <v>3</v>
      </c>
      <c r="L25">
        <v>3</v>
      </c>
      <c r="M25">
        <v>3</v>
      </c>
      <c r="N25">
        <v>3</v>
      </c>
      <c r="O25">
        <v>3</v>
      </c>
      <c r="P25">
        <v>3</v>
      </c>
      <c r="Q25">
        <v>3</v>
      </c>
      <c r="R25">
        <v>3</v>
      </c>
      <c r="S25">
        <v>3</v>
      </c>
      <c r="T25">
        <v>3</v>
      </c>
      <c r="U25">
        <v>3</v>
      </c>
      <c r="V25">
        <v>3</v>
      </c>
      <c r="W25">
        <v>3</v>
      </c>
      <c r="X25">
        <v>3</v>
      </c>
      <c r="Y25">
        <v>3</v>
      </c>
      <c r="Z25">
        <v>3</v>
      </c>
      <c r="AA25">
        <v>3</v>
      </c>
      <c r="AB25">
        <v>3</v>
      </c>
      <c r="AC25">
        <v>3</v>
      </c>
      <c r="AD25">
        <v>3</v>
      </c>
      <c r="AE25">
        <v>3</v>
      </c>
      <c r="AF25">
        <v>3</v>
      </c>
      <c r="AG25" s="33">
        <f t="shared" si="0"/>
        <v>3</v>
      </c>
      <c r="AH25" s="14">
        <f t="shared" si="1"/>
        <v>0</v>
      </c>
    </row>
    <row r="26" spans="1:34" ht="28.5">
      <c r="A26" s="20">
        <v>5.2</v>
      </c>
      <c r="B26" s="21" t="s">
        <v>24</v>
      </c>
      <c r="C26">
        <v>3</v>
      </c>
      <c r="D26">
        <v>3</v>
      </c>
      <c r="E26">
        <v>3</v>
      </c>
      <c r="F26">
        <v>3</v>
      </c>
      <c r="G26">
        <v>3</v>
      </c>
      <c r="H26">
        <v>3</v>
      </c>
      <c r="I26">
        <v>3</v>
      </c>
      <c r="J26">
        <v>3</v>
      </c>
      <c r="K26">
        <v>3</v>
      </c>
      <c r="L26">
        <v>3</v>
      </c>
      <c r="M26">
        <v>3</v>
      </c>
      <c r="N26">
        <v>3</v>
      </c>
      <c r="O26">
        <v>3</v>
      </c>
      <c r="P26">
        <v>3</v>
      </c>
      <c r="Q26">
        <v>3</v>
      </c>
      <c r="R26">
        <v>3</v>
      </c>
      <c r="S26">
        <v>3</v>
      </c>
      <c r="T26">
        <v>3</v>
      </c>
      <c r="U26">
        <v>3</v>
      </c>
      <c r="V26">
        <v>3</v>
      </c>
      <c r="W26">
        <v>3</v>
      </c>
      <c r="X26">
        <v>3</v>
      </c>
      <c r="Y26">
        <v>3</v>
      </c>
      <c r="Z26">
        <v>3</v>
      </c>
      <c r="AA26">
        <v>3</v>
      </c>
      <c r="AB26">
        <v>3</v>
      </c>
      <c r="AC26">
        <v>3</v>
      </c>
      <c r="AD26">
        <v>3</v>
      </c>
      <c r="AE26">
        <v>3</v>
      </c>
      <c r="AF26">
        <v>3</v>
      </c>
      <c r="AG26" s="33">
        <f t="shared" si="0"/>
        <v>3</v>
      </c>
      <c r="AH26" s="14">
        <f t="shared" si="1"/>
        <v>0</v>
      </c>
    </row>
    <row r="27" spans="1:34">
      <c r="A27" s="31">
        <v>6</v>
      </c>
      <c r="B27" s="32" t="s">
        <v>25</v>
      </c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5"/>
      <c r="AH27" s="37"/>
    </row>
    <row r="28" spans="1:34" ht="28.5">
      <c r="A28" s="20">
        <v>6.1</v>
      </c>
      <c r="B28" s="21" t="s">
        <v>26</v>
      </c>
      <c r="C28">
        <v>3</v>
      </c>
      <c r="D28">
        <v>3</v>
      </c>
      <c r="E28">
        <v>3</v>
      </c>
      <c r="F28">
        <v>3</v>
      </c>
      <c r="G28">
        <v>3</v>
      </c>
      <c r="H28">
        <v>3</v>
      </c>
      <c r="I28">
        <v>3</v>
      </c>
      <c r="J28">
        <v>3</v>
      </c>
      <c r="K28">
        <v>3</v>
      </c>
      <c r="L28">
        <v>3</v>
      </c>
      <c r="M28">
        <v>3</v>
      </c>
      <c r="N28">
        <v>3</v>
      </c>
      <c r="O28">
        <v>3</v>
      </c>
      <c r="P28">
        <v>3</v>
      </c>
      <c r="Q28">
        <v>3</v>
      </c>
      <c r="R28">
        <v>3</v>
      </c>
      <c r="S28">
        <v>3</v>
      </c>
      <c r="T28">
        <v>3</v>
      </c>
      <c r="U28">
        <v>3</v>
      </c>
      <c r="V28">
        <v>3</v>
      </c>
      <c r="W28">
        <v>3</v>
      </c>
      <c r="X28">
        <v>3</v>
      </c>
      <c r="Y28">
        <v>3</v>
      </c>
      <c r="Z28">
        <v>3</v>
      </c>
      <c r="AA28">
        <v>3</v>
      </c>
      <c r="AB28">
        <v>3</v>
      </c>
      <c r="AC28">
        <v>3</v>
      </c>
      <c r="AD28">
        <v>3</v>
      </c>
      <c r="AE28">
        <v>3</v>
      </c>
      <c r="AF28">
        <v>3</v>
      </c>
      <c r="AG28" s="33">
        <f t="shared" si="0"/>
        <v>3</v>
      </c>
      <c r="AH28" s="14">
        <f t="shared" si="1"/>
        <v>0</v>
      </c>
    </row>
    <row r="29" spans="1:34">
      <c r="A29" s="20">
        <v>6.2</v>
      </c>
      <c r="B29" s="21" t="s">
        <v>27</v>
      </c>
      <c r="C29">
        <v>3</v>
      </c>
      <c r="D29">
        <v>3</v>
      </c>
      <c r="E29">
        <v>3</v>
      </c>
      <c r="F29">
        <v>3</v>
      </c>
      <c r="G29">
        <v>3</v>
      </c>
      <c r="H29">
        <v>3</v>
      </c>
      <c r="I29">
        <v>3</v>
      </c>
      <c r="J29">
        <v>3</v>
      </c>
      <c r="K29">
        <v>3</v>
      </c>
      <c r="L29">
        <v>3</v>
      </c>
      <c r="M29">
        <v>3</v>
      </c>
      <c r="N29">
        <v>3</v>
      </c>
      <c r="O29">
        <v>3</v>
      </c>
      <c r="P29">
        <v>3</v>
      </c>
      <c r="Q29">
        <v>3</v>
      </c>
      <c r="R29">
        <v>3</v>
      </c>
      <c r="S29">
        <v>3</v>
      </c>
      <c r="T29">
        <v>3</v>
      </c>
      <c r="U29">
        <v>3</v>
      </c>
      <c r="V29">
        <v>3</v>
      </c>
      <c r="W29">
        <v>3</v>
      </c>
      <c r="X29">
        <v>3</v>
      </c>
      <c r="Y29">
        <v>3</v>
      </c>
      <c r="Z29">
        <v>3</v>
      </c>
      <c r="AA29">
        <v>3</v>
      </c>
      <c r="AB29">
        <v>3</v>
      </c>
      <c r="AC29">
        <v>3</v>
      </c>
      <c r="AD29">
        <v>3</v>
      </c>
      <c r="AE29">
        <v>3</v>
      </c>
      <c r="AF29">
        <v>3</v>
      </c>
      <c r="AG29" s="33">
        <f t="shared" si="0"/>
        <v>3</v>
      </c>
      <c r="AH29" s="14">
        <f t="shared" si="1"/>
        <v>0</v>
      </c>
    </row>
    <row r="30" spans="1:34" ht="28.5">
      <c r="A30" s="31">
        <v>7</v>
      </c>
      <c r="B30" s="32" t="s">
        <v>28</v>
      </c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5"/>
      <c r="AH30" s="37"/>
    </row>
    <row r="31" spans="1:34">
      <c r="A31" s="20">
        <v>7.1</v>
      </c>
      <c r="B31" s="21" t="s">
        <v>29</v>
      </c>
      <c r="C31">
        <v>3</v>
      </c>
      <c r="D31">
        <v>3</v>
      </c>
      <c r="E31">
        <v>3</v>
      </c>
      <c r="F31">
        <v>3</v>
      </c>
      <c r="G31">
        <v>3</v>
      </c>
      <c r="H31">
        <v>3</v>
      </c>
      <c r="I31">
        <v>3</v>
      </c>
      <c r="J31">
        <v>3</v>
      </c>
      <c r="K31">
        <v>3</v>
      </c>
      <c r="L31">
        <v>3</v>
      </c>
      <c r="M31">
        <v>3</v>
      </c>
      <c r="N31">
        <v>3</v>
      </c>
      <c r="O31">
        <v>3</v>
      </c>
      <c r="P31">
        <v>3</v>
      </c>
      <c r="Q31">
        <v>3</v>
      </c>
      <c r="R31">
        <v>3</v>
      </c>
      <c r="S31">
        <v>3</v>
      </c>
      <c r="T31">
        <v>3</v>
      </c>
      <c r="U31">
        <v>3</v>
      </c>
      <c r="V31">
        <v>3</v>
      </c>
      <c r="W31">
        <v>3</v>
      </c>
      <c r="X31">
        <v>3</v>
      </c>
      <c r="Y31">
        <v>3</v>
      </c>
      <c r="Z31">
        <v>3</v>
      </c>
      <c r="AA31">
        <v>3</v>
      </c>
      <c r="AB31">
        <v>3</v>
      </c>
      <c r="AC31">
        <v>3</v>
      </c>
      <c r="AD31">
        <v>3</v>
      </c>
      <c r="AE31">
        <v>3</v>
      </c>
      <c r="AF31">
        <v>3</v>
      </c>
      <c r="AG31" s="33">
        <f t="shared" si="0"/>
        <v>3</v>
      </c>
      <c r="AH31" s="14">
        <f t="shared" si="1"/>
        <v>0</v>
      </c>
    </row>
    <row r="32" spans="1:34" ht="28.5">
      <c r="A32" s="20">
        <v>7.2</v>
      </c>
      <c r="B32" s="21" t="s">
        <v>30</v>
      </c>
      <c r="C32">
        <v>2</v>
      </c>
      <c r="D32">
        <v>3</v>
      </c>
      <c r="E32">
        <v>3</v>
      </c>
      <c r="F32">
        <v>3</v>
      </c>
      <c r="G32">
        <v>3</v>
      </c>
      <c r="H32">
        <v>3</v>
      </c>
      <c r="I32">
        <v>2</v>
      </c>
      <c r="J32">
        <v>3</v>
      </c>
      <c r="K32">
        <v>3</v>
      </c>
      <c r="L32">
        <v>3</v>
      </c>
      <c r="M32">
        <v>2</v>
      </c>
      <c r="N32">
        <v>3</v>
      </c>
      <c r="O32">
        <v>2</v>
      </c>
      <c r="P32">
        <v>3</v>
      </c>
      <c r="Q32">
        <v>3</v>
      </c>
      <c r="R32">
        <v>3</v>
      </c>
      <c r="S32">
        <v>3</v>
      </c>
      <c r="T32">
        <v>3</v>
      </c>
      <c r="U32">
        <v>3</v>
      </c>
      <c r="V32">
        <v>3</v>
      </c>
      <c r="W32">
        <v>3</v>
      </c>
      <c r="X32">
        <v>3</v>
      </c>
      <c r="Y32">
        <v>3</v>
      </c>
      <c r="Z32">
        <v>3</v>
      </c>
      <c r="AA32">
        <v>3</v>
      </c>
      <c r="AB32">
        <v>3</v>
      </c>
      <c r="AC32">
        <v>3</v>
      </c>
      <c r="AD32">
        <v>3</v>
      </c>
      <c r="AE32">
        <v>3</v>
      </c>
      <c r="AF32">
        <v>3</v>
      </c>
      <c r="AG32" s="33">
        <f t="shared" si="0"/>
        <v>2.8666666666666667</v>
      </c>
      <c r="AH32" s="14">
        <f t="shared" si="1"/>
        <v>0.3457459036417605</v>
      </c>
    </row>
    <row r="33" spans="1:34" ht="28.5">
      <c r="A33" s="31">
        <v>8</v>
      </c>
      <c r="B33" s="32" t="s">
        <v>31</v>
      </c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5"/>
      <c r="AH33" s="37"/>
    </row>
    <row r="34" spans="1:34" ht="28.5">
      <c r="A34" s="20">
        <v>8.1</v>
      </c>
      <c r="B34" s="21" t="s">
        <v>32</v>
      </c>
      <c r="C34">
        <v>3</v>
      </c>
      <c r="D34">
        <v>3</v>
      </c>
      <c r="E34">
        <v>3</v>
      </c>
      <c r="F34">
        <v>3</v>
      </c>
      <c r="G34">
        <v>3</v>
      </c>
      <c r="H34">
        <v>3</v>
      </c>
      <c r="I34">
        <v>3</v>
      </c>
      <c r="J34">
        <v>3</v>
      </c>
      <c r="K34">
        <v>3</v>
      </c>
      <c r="L34">
        <v>3</v>
      </c>
      <c r="M34">
        <v>3</v>
      </c>
      <c r="N34">
        <v>3</v>
      </c>
      <c r="O34">
        <v>3</v>
      </c>
      <c r="P34">
        <v>3</v>
      </c>
      <c r="Q34">
        <v>3</v>
      </c>
      <c r="R34">
        <v>3</v>
      </c>
      <c r="S34">
        <v>3</v>
      </c>
      <c r="T34">
        <v>3</v>
      </c>
      <c r="U34">
        <v>3</v>
      </c>
      <c r="V34">
        <v>3</v>
      </c>
      <c r="W34">
        <v>3</v>
      </c>
      <c r="X34">
        <v>3</v>
      </c>
      <c r="Y34">
        <v>3</v>
      </c>
      <c r="Z34">
        <v>3</v>
      </c>
      <c r="AA34">
        <v>3</v>
      </c>
      <c r="AB34">
        <v>3</v>
      </c>
      <c r="AC34">
        <v>3</v>
      </c>
      <c r="AD34">
        <v>3</v>
      </c>
      <c r="AE34">
        <v>3</v>
      </c>
      <c r="AF34">
        <v>3</v>
      </c>
      <c r="AG34" s="33">
        <f t="shared" si="0"/>
        <v>3</v>
      </c>
      <c r="AH34" s="14">
        <f t="shared" si="1"/>
        <v>0</v>
      </c>
    </row>
    <row r="35" spans="1:34" ht="28.5">
      <c r="A35" s="20">
        <v>8.1999999999999993</v>
      </c>
      <c r="B35" s="21" t="s">
        <v>33</v>
      </c>
      <c r="C35">
        <v>3</v>
      </c>
      <c r="D35">
        <v>3</v>
      </c>
      <c r="E35">
        <v>3</v>
      </c>
      <c r="F35">
        <v>3</v>
      </c>
      <c r="G35">
        <v>3</v>
      </c>
      <c r="H35">
        <v>3</v>
      </c>
      <c r="I35">
        <v>3</v>
      </c>
      <c r="J35">
        <v>3</v>
      </c>
      <c r="K35">
        <v>3</v>
      </c>
      <c r="L35">
        <v>3</v>
      </c>
      <c r="M35">
        <v>3</v>
      </c>
      <c r="N35">
        <v>3</v>
      </c>
      <c r="O35">
        <v>3</v>
      </c>
      <c r="P35">
        <v>3</v>
      </c>
      <c r="Q35">
        <v>3</v>
      </c>
      <c r="R35">
        <v>3</v>
      </c>
      <c r="S35">
        <v>3</v>
      </c>
      <c r="T35">
        <v>3</v>
      </c>
      <c r="U35">
        <v>3</v>
      </c>
      <c r="V35">
        <v>3</v>
      </c>
      <c r="W35">
        <v>3</v>
      </c>
      <c r="X35">
        <v>3</v>
      </c>
      <c r="Y35">
        <v>3</v>
      </c>
      <c r="Z35">
        <v>3</v>
      </c>
      <c r="AA35">
        <v>3</v>
      </c>
      <c r="AB35">
        <v>3</v>
      </c>
      <c r="AC35">
        <v>3</v>
      </c>
      <c r="AD35">
        <v>3</v>
      </c>
      <c r="AE35">
        <v>3</v>
      </c>
      <c r="AF35">
        <v>3</v>
      </c>
      <c r="AG35" s="33">
        <f t="shared" si="0"/>
        <v>3</v>
      </c>
      <c r="AH35" s="14">
        <f t="shared" si="1"/>
        <v>0</v>
      </c>
    </row>
    <row r="36" spans="1:34" ht="42.75">
      <c r="A36" s="20">
        <v>8.3000000000000007</v>
      </c>
      <c r="B36" s="21" t="s">
        <v>34</v>
      </c>
      <c r="C36">
        <v>3</v>
      </c>
      <c r="D36">
        <v>3</v>
      </c>
      <c r="E36">
        <v>3</v>
      </c>
      <c r="F36">
        <v>3</v>
      </c>
      <c r="G36">
        <v>3</v>
      </c>
      <c r="H36">
        <v>3</v>
      </c>
      <c r="I36">
        <v>3</v>
      </c>
      <c r="J36">
        <v>3</v>
      </c>
      <c r="K36">
        <v>3</v>
      </c>
      <c r="L36">
        <v>3</v>
      </c>
      <c r="M36">
        <v>3</v>
      </c>
      <c r="N36">
        <v>3</v>
      </c>
      <c r="O36">
        <v>3</v>
      </c>
      <c r="P36">
        <v>3</v>
      </c>
      <c r="Q36">
        <v>3</v>
      </c>
      <c r="R36">
        <v>3</v>
      </c>
      <c r="S36">
        <v>3</v>
      </c>
      <c r="T36">
        <v>3</v>
      </c>
      <c r="U36">
        <v>3</v>
      </c>
      <c r="V36">
        <v>3</v>
      </c>
      <c r="W36">
        <v>3</v>
      </c>
      <c r="X36">
        <v>3</v>
      </c>
      <c r="Y36">
        <v>3</v>
      </c>
      <c r="Z36">
        <v>3</v>
      </c>
      <c r="AA36">
        <v>3</v>
      </c>
      <c r="AB36">
        <v>3</v>
      </c>
      <c r="AC36">
        <v>3</v>
      </c>
      <c r="AD36">
        <v>3</v>
      </c>
      <c r="AE36">
        <v>3</v>
      </c>
      <c r="AF36">
        <v>3</v>
      </c>
      <c r="AG36" s="33">
        <f t="shared" si="0"/>
        <v>3</v>
      </c>
      <c r="AH36" s="14">
        <f t="shared" si="1"/>
        <v>0</v>
      </c>
    </row>
    <row r="37" spans="1:34" ht="28.5">
      <c r="A37" s="10">
        <v>9</v>
      </c>
      <c r="B37" s="11" t="s">
        <v>35</v>
      </c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3"/>
      <c r="AH37" s="38"/>
    </row>
    <row r="38" spans="1:34" ht="28.5">
      <c r="A38" s="7">
        <v>9.1</v>
      </c>
      <c r="B38" s="8" t="s">
        <v>36</v>
      </c>
      <c r="C38">
        <v>3</v>
      </c>
      <c r="D38">
        <v>3</v>
      </c>
      <c r="E38">
        <v>3</v>
      </c>
      <c r="F38">
        <v>3</v>
      </c>
      <c r="G38">
        <v>3</v>
      </c>
      <c r="H38">
        <v>3</v>
      </c>
      <c r="I38">
        <v>3</v>
      </c>
      <c r="J38">
        <v>3</v>
      </c>
      <c r="K38">
        <v>3</v>
      </c>
      <c r="L38">
        <v>3</v>
      </c>
      <c r="M38">
        <v>3</v>
      </c>
      <c r="N38">
        <v>3</v>
      </c>
      <c r="O38">
        <v>3</v>
      </c>
      <c r="P38">
        <v>3</v>
      </c>
      <c r="Q38">
        <v>3</v>
      </c>
      <c r="R38">
        <v>3</v>
      </c>
      <c r="S38">
        <v>3</v>
      </c>
      <c r="T38">
        <v>3</v>
      </c>
      <c r="U38">
        <v>3</v>
      </c>
      <c r="V38">
        <v>3</v>
      </c>
      <c r="W38">
        <v>3</v>
      </c>
      <c r="X38">
        <v>3</v>
      </c>
      <c r="Y38">
        <v>3</v>
      </c>
      <c r="Z38">
        <v>3</v>
      </c>
      <c r="AA38">
        <v>3</v>
      </c>
      <c r="AB38">
        <v>3</v>
      </c>
      <c r="AC38">
        <v>3</v>
      </c>
      <c r="AD38">
        <v>3</v>
      </c>
      <c r="AE38">
        <v>3</v>
      </c>
      <c r="AF38">
        <v>3</v>
      </c>
      <c r="AG38" s="33">
        <f t="shared" si="0"/>
        <v>3</v>
      </c>
      <c r="AH38" s="14">
        <f t="shared" si="1"/>
        <v>0</v>
      </c>
    </row>
    <row r="39" spans="1:34">
      <c r="A39" s="7">
        <v>9.1999999999999993</v>
      </c>
      <c r="B39" s="8" t="s">
        <v>38</v>
      </c>
      <c r="C39">
        <v>4</v>
      </c>
      <c r="D39">
        <v>3</v>
      </c>
      <c r="E39">
        <v>3</v>
      </c>
      <c r="F39">
        <v>4</v>
      </c>
      <c r="G39">
        <v>3</v>
      </c>
      <c r="H39">
        <v>3</v>
      </c>
      <c r="I39">
        <v>3</v>
      </c>
      <c r="J39">
        <v>2</v>
      </c>
      <c r="K39">
        <v>2</v>
      </c>
      <c r="L39">
        <v>1</v>
      </c>
      <c r="M39">
        <v>4</v>
      </c>
      <c r="N39">
        <v>3</v>
      </c>
      <c r="O39">
        <v>3</v>
      </c>
      <c r="P39">
        <v>4</v>
      </c>
      <c r="Q39">
        <v>3</v>
      </c>
      <c r="R39">
        <v>3</v>
      </c>
      <c r="S39">
        <v>3</v>
      </c>
      <c r="T39">
        <v>2</v>
      </c>
      <c r="U39">
        <v>2</v>
      </c>
      <c r="V39">
        <v>1</v>
      </c>
      <c r="W39">
        <v>4</v>
      </c>
      <c r="X39">
        <v>3</v>
      </c>
      <c r="Y39">
        <v>3</v>
      </c>
      <c r="Z39">
        <v>4</v>
      </c>
      <c r="AA39">
        <v>3</v>
      </c>
      <c r="AB39">
        <v>3</v>
      </c>
      <c r="AC39">
        <v>3</v>
      </c>
      <c r="AD39">
        <v>2</v>
      </c>
      <c r="AE39">
        <v>2</v>
      </c>
      <c r="AF39">
        <v>1</v>
      </c>
      <c r="AG39" s="33">
        <f t="shared" si="0"/>
        <v>2.8</v>
      </c>
      <c r="AH39" s="14">
        <f t="shared" si="1"/>
        <v>0.88668308687587161</v>
      </c>
    </row>
    <row r="40" spans="1:34" ht="28.5">
      <c r="A40" s="7">
        <v>9.3000000000000007</v>
      </c>
      <c r="B40" s="8" t="s">
        <v>39</v>
      </c>
      <c r="C40">
        <v>3</v>
      </c>
      <c r="D40">
        <v>3</v>
      </c>
      <c r="E40">
        <v>3</v>
      </c>
      <c r="F40">
        <v>3</v>
      </c>
      <c r="G40">
        <v>3</v>
      </c>
      <c r="H40">
        <v>3</v>
      </c>
      <c r="I40">
        <v>3</v>
      </c>
      <c r="J40">
        <v>3</v>
      </c>
      <c r="K40">
        <v>3</v>
      </c>
      <c r="L40">
        <v>3</v>
      </c>
      <c r="M40">
        <v>3</v>
      </c>
      <c r="N40">
        <v>3</v>
      </c>
      <c r="O40">
        <v>3</v>
      </c>
      <c r="P40">
        <v>3</v>
      </c>
      <c r="Q40">
        <v>3</v>
      </c>
      <c r="R40">
        <v>3</v>
      </c>
      <c r="S40">
        <v>3</v>
      </c>
      <c r="T40">
        <v>3</v>
      </c>
      <c r="U40">
        <v>3</v>
      </c>
      <c r="V40">
        <v>3</v>
      </c>
      <c r="W40">
        <v>3</v>
      </c>
      <c r="X40">
        <v>3</v>
      </c>
      <c r="Y40">
        <v>3</v>
      </c>
      <c r="Z40">
        <v>3</v>
      </c>
      <c r="AA40">
        <v>3</v>
      </c>
      <c r="AB40">
        <v>3</v>
      </c>
      <c r="AC40">
        <v>3</v>
      </c>
      <c r="AD40">
        <v>3</v>
      </c>
      <c r="AE40">
        <v>3</v>
      </c>
      <c r="AF40">
        <v>3</v>
      </c>
      <c r="AG40" s="33">
        <f t="shared" si="0"/>
        <v>3</v>
      </c>
      <c r="AH40" s="14">
        <f t="shared" si="1"/>
        <v>0</v>
      </c>
    </row>
    <row r="41" spans="1:34" ht="28.5">
      <c r="A41" s="7">
        <v>9.4</v>
      </c>
      <c r="B41" s="8" t="s">
        <v>40</v>
      </c>
      <c r="C41">
        <v>2</v>
      </c>
      <c r="D41">
        <v>3</v>
      </c>
      <c r="E41">
        <v>3</v>
      </c>
      <c r="F41">
        <v>4</v>
      </c>
      <c r="G41">
        <v>3</v>
      </c>
      <c r="H41">
        <v>4</v>
      </c>
      <c r="I41">
        <v>2</v>
      </c>
      <c r="J41">
        <v>2</v>
      </c>
      <c r="K41">
        <v>2</v>
      </c>
      <c r="L41">
        <v>2</v>
      </c>
      <c r="M41">
        <v>2</v>
      </c>
      <c r="N41">
        <v>3</v>
      </c>
      <c r="O41">
        <v>3</v>
      </c>
      <c r="P41">
        <v>4</v>
      </c>
      <c r="Q41">
        <v>3</v>
      </c>
      <c r="R41">
        <v>4</v>
      </c>
      <c r="S41">
        <v>2</v>
      </c>
      <c r="T41">
        <v>2</v>
      </c>
      <c r="U41">
        <v>2</v>
      </c>
      <c r="V41">
        <v>2</v>
      </c>
      <c r="W41">
        <v>2</v>
      </c>
      <c r="X41">
        <v>3</v>
      </c>
      <c r="Y41">
        <v>3</v>
      </c>
      <c r="Z41">
        <v>4</v>
      </c>
      <c r="AA41">
        <v>3</v>
      </c>
      <c r="AB41">
        <v>4</v>
      </c>
      <c r="AC41">
        <v>2</v>
      </c>
      <c r="AD41">
        <v>2</v>
      </c>
      <c r="AE41">
        <v>2</v>
      </c>
      <c r="AF41">
        <v>2</v>
      </c>
      <c r="AG41" s="33">
        <f t="shared" si="0"/>
        <v>2.7</v>
      </c>
      <c r="AH41" s="14">
        <f t="shared" si="1"/>
        <v>0.79437678890978491</v>
      </c>
    </row>
    <row r="42" spans="1:34">
      <c r="A42" s="7">
        <v>9.5</v>
      </c>
      <c r="B42" s="8" t="s">
        <v>41</v>
      </c>
      <c r="C42">
        <v>3</v>
      </c>
      <c r="D42">
        <v>3</v>
      </c>
      <c r="E42">
        <v>3</v>
      </c>
      <c r="F42">
        <v>3</v>
      </c>
      <c r="G42">
        <v>3</v>
      </c>
      <c r="H42">
        <v>3</v>
      </c>
      <c r="I42">
        <v>3</v>
      </c>
      <c r="J42">
        <v>3</v>
      </c>
      <c r="K42">
        <v>3</v>
      </c>
      <c r="L42">
        <v>3</v>
      </c>
      <c r="M42">
        <v>3</v>
      </c>
      <c r="N42">
        <v>3</v>
      </c>
      <c r="O42">
        <v>3</v>
      </c>
      <c r="P42">
        <v>3</v>
      </c>
      <c r="Q42">
        <v>3</v>
      </c>
      <c r="R42">
        <v>3</v>
      </c>
      <c r="S42">
        <v>3</v>
      </c>
      <c r="T42">
        <v>3</v>
      </c>
      <c r="U42">
        <v>3</v>
      </c>
      <c r="V42">
        <v>3</v>
      </c>
      <c r="W42">
        <v>3</v>
      </c>
      <c r="X42">
        <v>3</v>
      </c>
      <c r="Y42">
        <v>3</v>
      </c>
      <c r="Z42">
        <v>3</v>
      </c>
      <c r="AA42">
        <v>3</v>
      </c>
      <c r="AB42">
        <v>3</v>
      </c>
      <c r="AC42">
        <v>3</v>
      </c>
      <c r="AD42">
        <v>3</v>
      </c>
      <c r="AE42">
        <v>3</v>
      </c>
      <c r="AF42">
        <v>3</v>
      </c>
      <c r="AG42" s="33">
        <f t="shared" si="0"/>
        <v>3</v>
      </c>
      <c r="AH42" s="14">
        <f t="shared" si="1"/>
        <v>0</v>
      </c>
    </row>
    <row r="43" spans="1:34">
      <c r="A43" s="7">
        <v>9.6</v>
      </c>
      <c r="B43" s="8" t="s">
        <v>42</v>
      </c>
      <c r="C43">
        <v>4</v>
      </c>
      <c r="D43">
        <v>4</v>
      </c>
      <c r="E43">
        <v>4</v>
      </c>
      <c r="F43">
        <v>4</v>
      </c>
      <c r="G43">
        <v>4</v>
      </c>
      <c r="H43">
        <v>4</v>
      </c>
      <c r="I43">
        <v>4</v>
      </c>
      <c r="J43">
        <v>4</v>
      </c>
      <c r="K43">
        <v>4</v>
      </c>
      <c r="L43">
        <v>4</v>
      </c>
      <c r="M43">
        <v>4</v>
      </c>
      <c r="N43">
        <v>4</v>
      </c>
      <c r="O43">
        <v>4</v>
      </c>
      <c r="P43">
        <v>4</v>
      </c>
      <c r="Q43">
        <v>4</v>
      </c>
      <c r="R43">
        <v>4</v>
      </c>
      <c r="S43">
        <v>4</v>
      </c>
      <c r="T43">
        <v>4</v>
      </c>
      <c r="U43">
        <v>4</v>
      </c>
      <c r="V43">
        <v>4</v>
      </c>
      <c r="W43">
        <v>4</v>
      </c>
      <c r="X43">
        <v>4</v>
      </c>
      <c r="Y43">
        <v>4</v>
      </c>
      <c r="Z43">
        <v>4</v>
      </c>
      <c r="AA43">
        <v>4</v>
      </c>
      <c r="AB43">
        <v>4</v>
      </c>
      <c r="AC43">
        <v>4</v>
      </c>
      <c r="AD43">
        <v>4</v>
      </c>
      <c r="AE43">
        <v>4</v>
      </c>
      <c r="AF43">
        <v>4</v>
      </c>
      <c r="AG43" s="33">
        <f t="shared" si="0"/>
        <v>4</v>
      </c>
      <c r="AH43" s="14">
        <f t="shared" si="1"/>
        <v>0</v>
      </c>
    </row>
    <row r="44" spans="1:34" ht="28.5">
      <c r="A44" s="7">
        <v>9.6999999999999993</v>
      </c>
      <c r="B44" s="8" t="s">
        <v>43</v>
      </c>
      <c r="C44">
        <v>3</v>
      </c>
      <c r="D44">
        <v>3</v>
      </c>
      <c r="E44">
        <v>3</v>
      </c>
      <c r="F44">
        <v>3</v>
      </c>
      <c r="G44">
        <v>3</v>
      </c>
      <c r="H44">
        <v>3</v>
      </c>
      <c r="I44">
        <v>3</v>
      </c>
      <c r="J44">
        <v>3</v>
      </c>
      <c r="K44">
        <v>3</v>
      </c>
      <c r="L44">
        <v>3</v>
      </c>
      <c r="M44">
        <v>3</v>
      </c>
      <c r="N44">
        <v>3</v>
      </c>
      <c r="O44">
        <v>3</v>
      </c>
      <c r="P44">
        <v>3</v>
      </c>
      <c r="Q44">
        <v>3</v>
      </c>
      <c r="R44">
        <v>3</v>
      </c>
      <c r="S44">
        <v>3</v>
      </c>
      <c r="T44">
        <v>3</v>
      </c>
      <c r="U44">
        <v>3</v>
      </c>
      <c r="V44">
        <v>3</v>
      </c>
      <c r="W44">
        <v>3</v>
      </c>
      <c r="X44">
        <v>3</v>
      </c>
      <c r="Y44">
        <v>3</v>
      </c>
      <c r="Z44">
        <v>3</v>
      </c>
      <c r="AA44">
        <v>3</v>
      </c>
      <c r="AB44">
        <v>3</v>
      </c>
      <c r="AC44">
        <v>3</v>
      </c>
      <c r="AD44">
        <v>3</v>
      </c>
      <c r="AE44">
        <v>3</v>
      </c>
      <c r="AF44">
        <v>3</v>
      </c>
      <c r="AG44" s="33">
        <f t="shared" si="0"/>
        <v>3</v>
      </c>
      <c r="AH44" s="14">
        <f t="shared" si="1"/>
        <v>0</v>
      </c>
    </row>
    <row r="45" spans="1:34">
      <c r="A45" s="7">
        <v>9.8000000000000007</v>
      </c>
      <c r="B45" s="8" t="s">
        <v>46</v>
      </c>
      <c r="C45">
        <v>4</v>
      </c>
      <c r="D45">
        <v>2</v>
      </c>
      <c r="E45">
        <v>4</v>
      </c>
      <c r="F45">
        <v>2</v>
      </c>
      <c r="G45">
        <v>4</v>
      </c>
      <c r="H45">
        <v>2</v>
      </c>
      <c r="I45">
        <v>4</v>
      </c>
      <c r="J45">
        <v>2</v>
      </c>
      <c r="K45">
        <v>4</v>
      </c>
      <c r="L45">
        <v>2</v>
      </c>
      <c r="M45">
        <v>4</v>
      </c>
      <c r="N45">
        <v>2</v>
      </c>
      <c r="O45">
        <v>4</v>
      </c>
      <c r="P45">
        <v>2</v>
      </c>
      <c r="Q45">
        <v>4</v>
      </c>
      <c r="R45">
        <v>2</v>
      </c>
      <c r="S45">
        <v>4</v>
      </c>
      <c r="T45">
        <v>2</v>
      </c>
      <c r="U45">
        <v>4</v>
      </c>
      <c r="V45">
        <v>2</v>
      </c>
      <c r="W45">
        <v>4</v>
      </c>
      <c r="X45">
        <v>2</v>
      </c>
      <c r="Y45">
        <v>4</v>
      </c>
      <c r="Z45">
        <v>2</v>
      </c>
      <c r="AA45">
        <v>4</v>
      </c>
      <c r="AB45">
        <v>2</v>
      </c>
      <c r="AC45">
        <v>4</v>
      </c>
      <c r="AD45">
        <v>2</v>
      </c>
      <c r="AE45">
        <v>4</v>
      </c>
      <c r="AF45">
        <v>2</v>
      </c>
      <c r="AG45" s="33">
        <f t="shared" si="0"/>
        <v>3</v>
      </c>
      <c r="AH45" s="14">
        <f t="shared" si="1"/>
        <v>1.0170952554312156</v>
      </c>
    </row>
    <row r="46" spans="1:34">
      <c r="A46" s="7">
        <v>9.9</v>
      </c>
      <c r="B46" s="8" t="s">
        <v>44</v>
      </c>
      <c r="C46">
        <v>3</v>
      </c>
      <c r="D46">
        <v>3</v>
      </c>
      <c r="E46">
        <v>3</v>
      </c>
      <c r="F46">
        <v>3</v>
      </c>
      <c r="G46">
        <v>3</v>
      </c>
      <c r="H46">
        <v>3</v>
      </c>
      <c r="I46">
        <v>3</v>
      </c>
      <c r="J46">
        <v>3</v>
      </c>
      <c r="K46">
        <v>3</v>
      </c>
      <c r="L46">
        <v>3</v>
      </c>
      <c r="M46">
        <v>3</v>
      </c>
      <c r="N46">
        <v>3</v>
      </c>
      <c r="O46">
        <v>3</v>
      </c>
      <c r="P46">
        <v>3</v>
      </c>
      <c r="Q46">
        <v>3</v>
      </c>
      <c r="R46">
        <v>3</v>
      </c>
      <c r="S46">
        <v>3</v>
      </c>
      <c r="T46">
        <v>3</v>
      </c>
      <c r="U46">
        <v>3</v>
      </c>
      <c r="V46">
        <v>3</v>
      </c>
      <c r="W46">
        <v>3</v>
      </c>
      <c r="X46">
        <v>3</v>
      </c>
      <c r="Y46">
        <v>3</v>
      </c>
      <c r="Z46">
        <v>3</v>
      </c>
      <c r="AA46">
        <v>3</v>
      </c>
      <c r="AB46">
        <v>3</v>
      </c>
      <c r="AC46">
        <v>3</v>
      </c>
      <c r="AD46">
        <v>3</v>
      </c>
      <c r="AE46">
        <v>3</v>
      </c>
      <c r="AF46">
        <v>3</v>
      </c>
      <c r="AG46" s="33">
        <f t="shared" si="0"/>
        <v>3</v>
      </c>
      <c r="AH46" s="14">
        <f t="shared" si="1"/>
        <v>0</v>
      </c>
    </row>
    <row r="47" spans="1:34">
      <c r="A47" s="9" t="s">
        <v>37</v>
      </c>
      <c r="B47" s="8" t="s">
        <v>45</v>
      </c>
      <c r="C47">
        <v>4</v>
      </c>
      <c r="D47">
        <v>4</v>
      </c>
      <c r="E47">
        <v>4</v>
      </c>
      <c r="F47">
        <v>4</v>
      </c>
      <c r="G47">
        <v>4</v>
      </c>
      <c r="H47">
        <v>4</v>
      </c>
      <c r="I47">
        <v>4</v>
      </c>
      <c r="J47">
        <v>4</v>
      </c>
      <c r="K47">
        <v>4</v>
      </c>
      <c r="L47">
        <v>4</v>
      </c>
      <c r="M47">
        <v>4</v>
      </c>
      <c r="N47">
        <v>4</v>
      </c>
      <c r="O47">
        <v>4</v>
      </c>
      <c r="P47">
        <v>4</v>
      </c>
      <c r="Q47">
        <v>4</v>
      </c>
      <c r="R47">
        <v>4</v>
      </c>
      <c r="S47">
        <v>4</v>
      </c>
      <c r="T47">
        <v>4</v>
      </c>
      <c r="U47">
        <v>4</v>
      </c>
      <c r="V47">
        <v>4</v>
      </c>
      <c r="W47">
        <v>4</v>
      </c>
      <c r="X47">
        <v>4</v>
      </c>
      <c r="Y47">
        <v>4</v>
      </c>
      <c r="Z47">
        <v>4</v>
      </c>
      <c r="AA47">
        <v>4</v>
      </c>
      <c r="AB47">
        <v>4</v>
      </c>
      <c r="AC47">
        <v>4</v>
      </c>
      <c r="AD47">
        <v>4</v>
      </c>
      <c r="AE47">
        <v>4</v>
      </c>
      <c r="AF47">
        <v>4</v>
      </c>
      <c r="AG47" s="33">
        <f t="shared" si="0"/>
        <v>4</v>
      </c>
      <c r="AH47" s="14">
        <f t="shared" si="1"/>
        <v>0</v>
      </c>
    </row>
    <row r="48" spans="1:34">
      <c r="A48" s="17">
        <v>10</v>
      </c>
      <c r="B48" s="25" t="s">
        <v>47</v>
      </c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36"/>
      <c r="AH48" s="39"/>
    </row>
    <row r="49" spans="1:34" ht="28.5">
      <c r="A49" s="22">
        <v>10.1</v>
      </c>
      <c r="B49" s="23" t="s">
        <v>48</v>
      </c>
      <c r="C49">
        <v>4</v>
      </c>
      <c r="D49">
        <v>4</v>
      </c>
      <c r="E49">
        <v>4</v>
      </c>
      <c r="F49">
        <v>4</v>
      </c>
      <c r="G49">
        <v>4</v>
      </c>
      <c r="H49">
        <v>4</v>
      </c>
      <c r="I49">
        <v>4</v>
      </c>
      <c r="J49">
        <v>4</v>
      </c>
      <c r="K49">
        <v>4</v>
      </c>
      <c r="L49">
        <v>4</v>
      </c>
      <c r="M49">
        <v>4</v>
      </c>
      <c r="N49">
        <v>4</v>
      </c>
      <c r="O49">
        <v>4</v>
      </c>
      <c r="P49">
        <v>4</v>
      </c>
      <c r="Q49">
        <v>4</v>
      </c>
      <c r="R49">
        <v>4</v>
      </c>
      <c r="S49">
        <v>4</v>
      </c>
      <c r="T49">
        <v>4</v>
      </c>
      <c r="U49">
        <v>4</v>
      </c>
      <c r="V49">
        <v>4</v>
      </c>
      <c r="W49">
        <v>4</v>
      </c>
      <c r="X49">
        <v>4</v>
      </c>
      <c r="Y49">
        <v>4</v>
      </c>
      <c r="Z49">
        <v>4</v>
      </c>
      <c r="AA49">
        <v>4</v>
      </c>
      <c r="AB49">
        <v>4</v>
      </c>
      <c r="AC49">
        <v>4</v>
      </c>
      <c r="AD49">
        <v>4</v>
      </c>
      <c r="AE49">
        <v>4</v>
      </c>
      <c r="AF49">
        <v>4</v>
      </c>
      <c r="AG49" s="33">
        <f t="shared" si="0"/>
        <v>4</v>
      </c>
      <c r="AH49" s="14">
        <f t="shared" si="1"/>
        <v>0</v>
      </c>
    </row>
    <row r="50" spans="1:34">
      <c r="A50" s="22">
        <v>10.199999999999999</v>
      </c>
      <c r="B50" s="23" t="s">
        <v>49</v>
      </c>
      <c r="C50">
        <v>4</v>
      </c>
      <c r="D50">
        <v>4</v>
      </c>
      <c r="E50">
        <v>4</v>
      </c>
      <c r="F50">
        <v>4</v>
      </c>
      <c r="G50">
        <v>4</v>
      </c>
      <c r="H50">
        <v>4</v>
      </c>
      <c r="I50">
        <v>4</v>
      </c>
      <c r="J50">
        <v>4</v>
      </c>
      <c r="K50">
        <v>4</v>
      </c>
      <c r="L50">
        <v>4</v>
      </c>
      <c r="M50">
        <v>4</v>
      </c>
      <c r="N50">
        <v>4</v>
      </c>
      <c r="O50">
        <v>4</v>
      </c>
      <c r="P50">
        <v>4</v>
      </c>
      <c r="Q50">
        <v>4</v>
      </c>
      <c r="R50">
        <v>4</v>
      </c>
      <c r="S50">
        <v>4</v>
      </c>
      <c r="T50">
        <v>4</v>
      </c>
      <c r="U50">
        <v>4</v>
      </c>
      <c r="V50">
        <v>4</v>
      </c>
      <c r="W50">
        <v>4</v>
      </c>
      <c r="X50">
        <v>4</v>
      </c>
      <c r="Y50">
        <v>4</v>
      </c>
      <c r="Z50">
        <v>4</v>
      </c>
      <c r="AA50">
        <v>4</v>
      </c>
      <c r="AB50">
        <v>4</v>
      </c>
      <c r="AC50">
        <v>4</v>
      </c>
      <c r="AD50">
        <v>4</v>
      </c>
      <c r="AE50">
        <v>4</v>
      </c>
      <c r="AF50">
        <v>4</v>
      </c>
      <c r="AG50" s="33">
        <f t="shared" si="0"/>
        <v>4</v>
      </c>
      <c r="AH50" s="14">
        <f t="shared" si="1"/>
        <v>0</v>
      </c>
    </row>
    <row r="51" spans="1:34" ht="28.5">
      <c r="A51" s="22">
        <v>11</v>
      </c>
      <c r="B51" s="23" t="s">
        <v>50</v>
      </c>
      <c r="C51">
        <v>6</v>
      </c>
      <c r="D51">
        <v>6</v>
      </c>
      <c r="E51">
        <v>6</v>
      </c>
      <c r="F51">
        <v>6</v>
      </c>
      <c r="G51">
        <v>6</v>
      </c>
      <c r="H51">
        <v>6</v>
      </c>
      <c r="I51">
        <v>6</v>
      </c>
      <c r="J51">
        <v>6</v>
      </c>
      <c r="K51">
        <v>6</v>
      </c>
      <c r="L51">
        <v>6</v>
      </c>
      <c r="M51">
        <v>6</v>
      </c>
      <c r="N51">
        <v>6</v>
      </c>
      <c r="O51">
        <v>6</v>
      </c>
      <c r="P51">
        <v>6</v>
      </c>
      <c r="Q51">
        <v>6</v>
      </c>
      <c r="R51">
        <v>6</v>
      </c>
      <c r="S51">
        <v>6</v>
      </c>
      <c r="T51">
        <v>6</v>
      </c>
      <c r="U51">
        <v>6</v>
      </c>
      <c r="V51">
        <v>6</v>
      </c>
      <c r="W51">
        <v>6</v>
      </c>
      <c r="X51">
        <v>6</v>
      </c>
      <c r="Y51">
        <v>6</v>
      </c>
      <c r="Z51">
        <v>6</v>
      </c>
      <c r="AA51">
        <v>6</v>
      </c>
      <c r="AB51">
        <v>6</v>
      </c>
      <c r="AC51">
        <v>6</v>
      </c>
      <c r="AD51">
        <v>6</v>
      </c>
      <c r="AE51">
        <v>6</v>
      </c>
      <c r="AF51">
        <v>6</v>
      </c>
      <c r="AG51" s="33">
        <f t="shared" si="0"/>
        <v>6</v>
      </c>
      <c r="AH51" s="14">
        <f t="shared" si="1"/>
        <v>0</v>
      </c>
    </row>
    <row r="52" spans="1:34" ht="28.5">
      <c r="A52" s="22">
        <v>12</v>
      </c>
      <c r="B52" s="23" t="s">
        <v>51</v>
      </c>
      <c r="C52" t="s">
        <v>65</v>
      </c>
      <c r="D52" t="s">
        <v>65</v>
      </c>
      <c r="E52" t="s">
        <v>65</v>
      </c>
      <c r="F52" t="s">
        <v>65</v>
      </c>
      <c r="G52" t="s">
        <v>65</v>
      </c>
      <c r="H52" t="s">
        <v>65</v>
      </c>
      <c r="I52" t="s">
        <v>65</v>
      </c>
      <c r="J52" t="s">
        <v>65</v>
      </c>
      <c r="K52" t="s">
        <v>65</v>
      </c>
      <c r="L52" t="s">
        <v>65</v>
      </c>
      <c r="M52" t="s">
        <v>65</v>
      </c>
      <c r="N52" t="s">
        <v>65</v>
      </c>
      <c r="O52" t="s">
        <v>65</v>
      </c>
      <c r="P52" t="s">
        <v>65</v>
      </c>
      <c r="Q52" t="s">
        <v>65</v>
      </c>
      <c r="R52" t="s">
        <v>65</v>
      </c>
      <c r="S52" t="s">
        <v>65</v>
      </c>
      <c r="T52" t="s">
        <v>65</v>
      </c>
      <c r="U52" t="s">
        <v>65</v>
      </c>
      <c r="V52" t="s">
        <v>65</v>
      </c>
      <c r="W52" t="s">
        <v>65</v>
      </c>
      <c r="X52" t="s">
        <v>65</v>
      </c>
      <c r="Y52" t="s">
        <v>65</v>
      </c>
      <c r="Z52" t="s">
        <v>65</v>
      </c>
      <c r="AA52" t="s">
        <v>65</v>
      </c>
      <c r="AB52" t="s">
        <v>65</v>
      </c>
      <c r="AC52" t="s">
        <v>65</v>
      </c>
      <c r="AD52" t="s">
        <v>65</v>
      </c>
      <c r="AE52" t="s">
        <v>65</v>
      </c>
      <c r="AF52" t="s">
        <v>65</v>
      </c>
      <c r="AG52" s="33"/>
      <c r="AH52" s="14"/>
    </row>
    <row r="53" spans="1:34">
      <c r="A53" s="22">
        <v>13</v>
      </c>
      <c r="B53" s="23" t="s">
        <v>52</v>
      </c>
      <c r="C53">
        <v>1</v>
      </c>
      <c r="D53">
        <v>1</v>
      </c>
      <c r="E53">
        <v>1</v>
      </c>
      <c r="F53">
        <v>1</v>
      </c>
      <c r="G53">
        <v>1</v>
      </c>
      <c r="H53">
        <v>1</v>
      </c>
      <c r="I53">
        <v>1</v>
      </c>
      <c r="J53">
        <v>1</v>
      </c>
      <c r="K53">
        <v>1</v>
      </c>
      <c r="L53">
        <v>1</v>
      </c>
      <c r="M53">
        <v>1</v>
      </c>
      <c r="N53">
        <v>1</v>
      </c>
      <c r="O53">
        <v>1</v>
      </c>
      <c r="P53">
        <v>1</v>
      </c>
      <c r="Q53">
        <v>1</v>
      </c>
      <c r="R53">
        <v>1</v>
      </c>
      <c r="S53">
        <v>1</v>
      </c>
      <c r="T53">
        <v>1</v>
      </c>
      <c r="U53">
        <v>1</v>
      </c>
      <c r="V53">
        <v>1</v>
      </c>
      <c r="W53">
        <v>1</v>
      </c>
      <c r="X53">
        <v>1</v>
      </c>
      <c r="Y53">
        <v>1</v>
      </c>
      <c r="Z53">
        <v>1</v>
      </c>
      <c r="AA53">
        <v>1</v>
      </c>
      <c r="AB53">
        <v>1</v>
      </c>
      <c r="AC53">
        <v>1</v>
      </c>
      <c r="AD53">
        <v>1</v>
      </c>
      <c r="AE53">
        <v>1</v>
      </c>
      <c r="AF53">
        <v>1</v>
      </c>
      <c r="AG53" s="33">
        <f t="shared" si="0"/>
        <v>1</v>
      </c>
      <c r="AH53" s="14">
        <f t="shared" si="1"/>
        <v>0</v>
      </c>
    </row>
    <row r="54" spans="1:34">
      <c r="A54" s="22"/>
      <c r="B54" s="24" t="s">
        <v>54</v>
      </c>
      <c r="C54" t="s">
        <v>66</v>
      </c>
      <c r="D54" t="s">
        <v>66</v>
      </c>
      <c r="E54" t="s">
        <v>66</v>
      </c>
      <c r="F54" t="s">
        <v>66</v>
      </c>
      <c r="G54" t="s">
        <v>66</v>
      </c>
      <c r="H54" t="s">
        <v>66</v>
      </c>
      <c r="I54" t="s">
        <v>66</v>
      </c>
      <c r="J54" t="s">
        <v>66</v>
      </c>
      <c r="K54" t="s">
        <v>66</v>
      </c>
      <c r="L54" t="s">
        <v>66</v>
      </c>
      <c r="M54" t="s">
        <v>66</v>
      </c>
      <c r="N54" t="s">
        <v>66</v>
      </c>
      <c r="O54" t="s">
        <v>66</v>
      </c>
      <c r="P54" t="s">
        <v>66</v>
      </c>
      <c r="Q54" t="s">
        <v>66</v>
      </c>
      <c r="R54" t="s">
        <v>66</v>
      </c>
      <c r="S54" t="s">
        <v>66</v>
      </c>
      <c r="T54" t="s">
        <v>66</v>
      </c>
      <c r="U54" t="s">
        <v>66</v>
      </c>
      <c r="V54" t="s">
        <v>66</v>
      </c>
      <c r="W54" t="s">
        <v>66</v>
      </c>
      <c r="X54" t="s">
        <v>66</v>
      </c>
      <c r="Y54" t="s">
        <v>66</v>
      </c>
      <c r="Z54" t="s">
        <v>66</v>
      </c>
      <c r="AA54" t="s">
        <v>66</v>
      </c>
      <c r="AB54" t="s">
        <v>66</v>
      </c>
      <c r="AC54" t="s">
        <v>66</v>
      </c>
      <c r="AD54" t="s">
        <v>66</v>
      </c>
      <c r="AE54" t="s">
        <v>66</v>
      </c>
      <c r="AF54" t="s">
        <v>66</v>
      </c>
      <c r="AG54" s="33"/>
      <c r="AH54" s="14"/>
    </row>
    <row r="55" spans="1:34" ht="28.5">
      <c r="A55" s="22">
        <v>14</v>
      </c>
      <c r="B55" s="23" t="s">
        <v>53</v>
      </c>
      <c r="C55">
        <v>1</v>
      </c>
      <c r="D55">
        <v>1</v>
      </c>
      <c r="E55">
        <v>1</v>
      </c>
      <c r="F55">
        <v>1</v>
      </c>
      <c r="G55">
        <v>1</v>
      </c>
      <c r="H55">
        <v>1</v>
      </c>
      <c r="I55">
        <v>1</v>
      </c>
      <c r="J55">
        <v>1</v>
      </c>
      <c r="K55">
        <v>1</v>
      </c>
      <c r="L55">
        <v>1</v>
      </c>
      <c r="M55">
        <v>1</v>
      </c>
      <c r="N55">
        <v>1</v>
      </c>
      <c r="O55">
        <v>1</v>
      </c>
      <c r="P55">
        <v>1</v>
      </c>
      <c r="Q55">
        <v>1</v>
      </c>
      <c r="R55">
        <v>1</v>
      </c>
      <c r="S55">
        <v>1</v>
      </c>
      <c r="T55">
        <v>1</v>
      </c>
      <c r="U55">
        <v>1</v>
      </c>
      <c r="V55">
        <v>1</v>
      </c>
      <c r="W55">
        <v>1</v>
      </c>
      <c r="X55">
        <v>1</v>
      </c>
      <c r="Y55">
        <v>1</v>
      </c>
      <c r="Z55">
        <v>1</v>
      </c>
      <c r="AA55">
        <v>1</v>
      </c>
      <c r="AB55">
        <v>1</v>
      </c>
      <c r="AC55">
        <v>1</v>
      </c>
      <c r="AD55">
        <v>1</v>
      </c>
      <c r="AE55">
        <v>1</v>
      </c>
      <c r="AF55">
        <v>1</v>
      </c>
      <c r="AG55" s="33">
        <f t="shared" si="0"/>
        <v>1</v>
      </c>
      <c r="AH55" s="14">
        <f t="shared" si="1"/>
        <v>0</v>
      </c>
    </row>
    <row r="56" spans="1:34">
      <c r="A56" s="22"/>
      <c r="B56" s="24" t="s">
        <v>54</v>
      </c>
      <c r="C56" t="s">
        <v>66</v>
      </c>
      <c r="D56" t="s">
        <v>66</v>
      </c>
      <c r="E56" t="s">
        <v>66</v>
      </c>
      <c r="F56" t="s">
        <v>66</v>
      </c>
      <c r="G56" t="s">
        <v>66</v>
      </c>
      <c r="H56" t="s">
        <v>66</v>
      </c>
      <c r="I56" t="s">
        <v>66</v>
      </c>
      <c r="J56" t="s">
        <v>66</v>
      </c>
      <c r="K56" t="s">
        <v>66</v>
      </c>
      <c r="L56" t="s">
        <v>66</v>
      </c>
      <c r="M56" t="s">
        <v>66</v>
      </c>
      <c r="N56" t="s">
        <v>66</v>
      </c>
      <c r="O56" t="s">
        <v>66</v>
      </c>
      <c r="P56" t="s">
        <v>66</v>
      </c>
      <c r="Q56" t="s">
        <v>66</v>
      </c>
      <c r="R56" t="s">
        <v>66</v>
      </c>
      <c r="S56" t="s">
        <v>66</v>
      </c>
      <c r="T56" t="s">
        <v>66</v>
      </c>
      <c r="U56" t="s">
        <v>66</v>
      </c>
      <c r="V56" t="s">
        <v>66</v>
      </c>
      <c r="W56" t="s">
        <v>66</v>
      </c>
      <c r="X56" t="s">
        <v>66</v>
      </c>
      <c r="Y56" t="s">
        <v>66</v>
      </c>
      <c r="Z56" t="s">
        <v>66</v>
      </c>
      <c r="AA56" t="s">
        <v>66</v>
      </c>
      <c r="AB56" t="s">
        <v>66</v>
      </c>
      <c r="AC56" t="s">
        <v>66</v>
      </c>
      <c r="AD56" t="s">
        <v>66</v>
      </c>
      <c r="AE56" t="s">
        <v>66</v>
      </c>
      <c r="AF56" t="s">
        <v>66</v>
      </c>
    </row>
    <row r="57" spans="1:34" ht="28.5">
      <c r="A57" s="22">
        <v>15</v>
      </c>
      <c r="B57" s="23" t="s">
        <v>55</v>
      </c>
    </row>
    <row r="58" spans="1:34">
      <c r="A58" s="22"/>
      <c r="B58" s="24" t="s">
        <v>56</v>
      </c>
      <c r="C58" t="s">
        <v>67</v>
      </c>
    </row>
    <row r="59" spans="1:34">
      <c r="A59" s="22"/>
      <c r="B59" s="24" t="s">
        <v>57</v>
      </c>
      <c r="C59" t="s">
        <v>68</v>
      </c>
    </row>
    <row r="60" spans="1:34">
      <c r="A60" s="22"/>
      <c r="B60" s="24" t="s">
        <v>58</v>
      </c>
      <c r="C60" t="s">
        <v>68</v>
      </c>
    </row>
    <row r="61" spans="1:34">
      <c r="A61" s="26" t="s">
        <v>59</v>
      </c>
      <c r="B61" s="27"/>
      <c r="C61" s="26">
        <f>SUM(C38:C47)</f>
        <v>33</v>
      </c>
      <c r="D61" s="26">
        <f t="shared" ref="D61:AF61" si="2">SUM(D38:D47)</f>
        <v>31</v>
      </c>
      <c r="E61" s="26">
        <f t="shared" si="2"/>
        <v>33</v>
      </c>
      <c r="F61" s="26">
        <f t="shared" si="2"/>
        <v>33</v>
      </c>
      <c r="G61" s="26">
        <f t="shared" si="2"/>
        <v>33</v>
      </c>
      <c r="H61" s="26">
        <f t="shared" si="2"/>
        <v>32</v>
      </c>
      <c r="I61" s="26">
        <f t="shared" si="2"/>
        <v>32</v>
      </c>
      <c r="J61" s="26">
        <f t="shared" si="2"/>
        <v>29</v>
      </c>
      <c r="K61" s="26">
        <f t="shared" si="2"/>
        <v>31</v>
      </c>
      <c r="L61" s="26">
        <f t="shared" si="2"/>
        <v>28</v>
      </c>
      <c r="M61" s="26">
        <f t="shared" si="2"/>
        <v>33</v>
      </c>
      <c r="N61" s="26">
        <f t="shared" si="2"/>
        <v>31</v>
      </c>
      <c r="O61" s="26">
        <f t="shared" si="2"/>
        <v>33</v>
      </c>
      <c r="P61" s="26">
        <f t="shared" si="2"/>
        <v>33</v>
      </c>
      <c r="Q61" s="26">
        <f t="shared" si="2"/>
        <v>33</v>
      </c>
      <c r="R61" s="26">
        <f t="shared" si="2"/>
        <v>32</v>
      </c>
      <c r="S61" s="26">
        <f t="shared" si="2"/>
        <v>32</v>
      </c>
      <c r="T61" s="26">
        <f t="shared" si="2"/>
        <v>29</v>
      </c>
      <c r="U61" s="26">
        <f t="shared" si="2"/>
        <v>31</v>
      </c>
      <c r="V61" s="26">
        <f t="shared" si="2"/>
        <v>28</v>
      </c>
      <c r="W61" s="26">
        <f t="shared" si="2"/>
        <v>33</v>
      </c>
      <c r="X61" s="26">
        <f t="shared" si="2"/>
        <v>31</v>
      </c>
      <c r="Y61" s="26">
        <f t="shared" si="2"/>
        <v>33</v>
      </c>
      <c r="Z61" s="26">
        <f t="shared" si="2"/>
        <v>33</v>
      </c>
      <c r="AA61" s="26">
        <f t="shared" si="2"/>
        <v>33</v>
      </c>
      <c r="AB61" s="26">
        <f t="shared" si="2"/>
        <v>32</v>
      </c>
      <c r="AC61" s="26">
        <f t="shared" si="2"/>
        <v>32</v>
      </c>
      <c r="AD61" s="26">
        <f t="shared" si="2"/>
        <v>29</v>
      </c>
      <c r="AE61" s="26">
        <f t="shared" si="2"/>
        <v>31</v>
      </c>
      <c r="AF61" s="26">
        <f t="shared" si="2"/>
        <v>28</v>
      </c>
      <c r="AG61" s="26">
        <f>SUM(C61:AF61)</f>
        <v>945</v>
      </c>
      <c r="AH61" s="34">
        <f>STDEV(C61:AF61)</f>
        <v>1.717054414417017</v>
      </c>
    </row>
    <row r="62" spans="1:34" ht="28.5">
      <c r="A62" s="26">
        <v>40</v>
      </c>
      <c r="B62" s="27" t="s">
        <v>62</v>
      </c>
      <c r="C62" s="26">
        <f>IF(C61&gt;=32,1,0)</f>
        <v>1</v>
      </c>
      <c r="D62" s="26">
        <f t="shared" ref="D62:AF62" si="3">IF(D61&gt;=32,1,0)</f>
        <v>0</v>
      </c>
      <c r="E62" s="26">
        <f t="shared" si="3"/>
        <v>1</v>
      </c>
      <c r="F62" s="26">
        <f t="shared" si="3"/>
        <v>1</v>
      </c>
      <c r="G62" s="26">
        <f t="shared" si="3"/>
        <v>1</v>
      </c>
      <c r="H62" s="26">
        <f t="shared" si="3"/>
        <v>1</v>
      </c>
      <c r="I62" s="26">
        <f t="shared" si="3"/>
        <v>1</v>
      </c>
      <c r="J62" s="26">
        <f t="shared" si="3"/>
        <v>0</v>
      </c>
      <c r="K62" s="26">
        <f t="shared" si="3"/>
        <v>0</v>
      </c>
      <c r="L62" s="26">
        <f t="shared" si="3"/>
        <v>0</v>
      </c>
      <c r="M62" s="26">
        <f t="shared" si="3"/>
        <v>1</v>
      </c>
      <c r="N62" s="26">
        <f t="shared" si="3"/>
        <v>0</v>
      </c>
      <c r="O62" s="26">
        <f t="shared" si="3"/>
        <v>1</v>
      </c>
      <c r="P62" s="26">
        <f t="shared" si="3"/>
        <v>1</v>
      </c>
      <c r="Q62" s="26">
        <f t="shared" si="3"/>
        <v>1</v>
      </c>
      <c r="R62" s="26">
        <f t="shared" si="3"/>
        <v>1</v>
      </c>
      <c r="S62" s="26">
        <f t="shared" si="3"/>
        <v>1</v>
      </c>
      <c r="T62" s="26">
        <f t="shared" si="3"/>
        <v>0</v>
      </c>
      <c r="U62" s="26">
        <f t="shared" si="3"/>
        <v>0</v>
      </c>
      <c r="V62" s="26">
        <f t="shared" si="3"/>
        <v>0</v>
      </c>
      <c r="W62" s="26">
        <f t="shared" si="3"/>
        <v>1</v>
      </c>
      <c r="X62" s="26">
        <f t="shared" si="3"/>
        <v>0</v>
      </c>
      <c r="Y62" s="26">
        <f t="shared" si="3"/>
        <v>1</v>
      </c>
      <c r="Z62" s="26">
        <f t="shared" si="3"/>
        <v>1</v>
      </c>
      <c r="AA62" s="26">
        <f t="shared" si="3"/>
        <v>1</v>
      </c>
      <c r="AB62" s="26">
        <f t="shared" si="3"/>
        <v>1</v>
      </c>
      <c r="AC62" s="26">
        <f t="shared" si="3"/>
        <v>1</v>
      </c>
      <c r="AD62" s="26">
        <f t="shared" si="3"/>
        <v>0</v>
      </c>
      <c r="AE62" s="26">
        <f t="shared" si="3"/>
        <v>0</v>
      </c>
      <c r="AF62" s="26">
        <f t="shared" si="3"/>
        <v>0</v>
      </c>
      <c r="AG62" s="26">
        <f>SUM(C62:AF62)</f>
        <v>18</v>
      </c>
      <c r="AH62" s="5">
        <f>AG62/F1*100</f>
        <v>60</v>
      </c>
    </row>
    <row r="63" spans="1:34">
      <c r="A63" s="12" t="s">
        <v>6</v>
      </c>
      <c r="B63" s="12" t="s">
        <v>69</v>
      </c>
      <c r="C63" s="28">
        <f>AH62</f>
        <v>60</v>
      </c>
      <c r="AH63" s="6"/>
    </row>
    <row r="64" spans="1:34">
      <c r="A64" s="12"/>
      <c r="B64" s="12" t="s">
        <v>60</v>
      </c>
      <c r="C64" s="12">
        <f>AG61/(A62*F1)*100</f>
        <v>78.75</v>
      </c>
    </row>
    <row r="65" spans="1:3">
      <c r="A65" s="12"/>
      <c r="B65" s="12" t="s">
        <v>61</v>
      </c>
      <c r="C65" s="29">
        <f>AH61</f>
        <v>1.717054414417017</v>
      </c>
    </row>
  </sheetData>
  <pageMargins left="0.7" right="0.7" top="0.75" bottom="0.75" header="0.3" footer="0.3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H65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5" sqref="C5"/>
    </sheetView>
  </sheetViews>
  <sheetFormatPr defaultRowHeight="14.25"/>
  <cols>
    <col min="1" max="1" width="13.25" customWidth="1"/>
    <col min="2" max="2" width="39.875" customWidth="1"/>
    <col min="3" max="3" width="8.75" customWidth="1"/>
    <col min="4" max="11" width="7.125" customWidth="1"/>
    <col min="12" max="15" width="5.875" bestFit="1" customWidth="1"/>
    <col min="16" max="32" width="9.125" customWidth="1"/>
    <col min="33" max="33" width="15.375" bestFit="1" customWidth="1"/>
    <col min="34" max="34" width="17.75" bestFit="1" customWidth="1"/>
  </cols>
  <sheetData>
    <row r="1" spans="1:34" ht="22.5">
      <c r="B1" s="44" t="s">
        <v>73</v>
      </c>
      <c r="C1" s="3" t="s">
        <v>63</v>
      </c>
      <c r="D1" s="3"/>
      <c r="E1" s="3"/>
      <c r="F1" s="40"/>
      <c r="G1" s="3" t="s">
        <v>64</v>
      </c>
    </row>
    <row r="2" spans="1:34" s="4" customFormat="1" ht="24" customHeight="1">
      <c r="A2" s="16" t="s">
        <v>7</v>
      </c>
      <c r="B2" s="16"/>
      <c r="C2" s="16"/>
      <c r="D2" s="16"/>
      <c r="E2" s="16"/>
      <c r="F2" s="16"/>
      <c r="G2" s="16"/>
      <c r="H2" s="16"/>
    </row>
    <row r="3" spans="1:34"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4">
      <c r="A4" s="18"/>
      <c r="B4" s="19" t="s">
        <v>0</v>
      </c>
      <c r="C4" s="3">
        <v>1</v>
      </c>
      <c r="D4" s="3">
        <v>2</v>
      </c>
      <c r="E4" s="3">
        <v>3</v>
      </c>
      <c r="F4" s="3">
        <v>4</v>
      </c>
      <c r="G4" s="3">
        <v>5</v>
      </c>
      <c r="H4" s="3">
        <v>6</v>
      </c>
      <c r="I4" s="3">
        <v>7</v>
      </c>
      <c r="J4" s="3">
        <v>8</v>
      </c>
      <c r="K4" s="3">
        <v>9</v>
      </c>
      <c r="L4" s="3">
        <v>10</v>
      </c>
      <c r="M4" s="3">
        <v>11</v>
      </c>
      <c r="N4" s="3">
        <v>12</v>
      </c>
      <c r="O4" s="3">
        <v>13</v>
      </c>
      <c r="P4" s="3">
        <v>14</v>
      </c>
      <c r="Q4" s="3">
        <v>15</v>
      </c>
      <c r="R4" s="3">
        <v>16</v>
      </c>
      <c r="S4" s="3">
        <v>17</v>
      </c>
      <c r="T4" s="3">
        <v>18</v>
      </c>
      <c r="U4" s="3">
        <v>19</v>
      </c>
      <c r="V4" s="3">
        <v>20</v>
      </c>
      <c r="W4" s="3">
        <v>21</v>
      </c>
      <c r="X4" s="3">
        <v>22</v>
      </c>
      <c r="Y4" s="3">
        <v>23</v>
      </c>
      <c r="Z4" s="3">
        <v>24</v>
      </c>
      <c r="AA4" s="3">
        <v>25</v>
      </c>
      <c r="AB4" s="3">
        <v>26</v>
      </c>
      <c r="AC4" s="3">
        <v>27</v>
      </c>
      <c r="AD4" s="3">
        <v>28</v>
      </c>
      <c r="AE4" s="3">
        <v>29</v>
      </c>
      <c r="AF4" s="3">
        <v>30</v>
      </c>
    </row>
    <row r="5" spans="1:34">
      <c r="A5" s="30" t="s">
        <v>1</v>
      </c>
      <c r="B5" s="3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</row>
    <row r="6" spans="1:34">
      <c r="A6" s="18">
        <v>1</v>
      </c>
      <c r="B6" s="18" t="s">
        <v>2</v>
      </c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4">
      <c r="A7" s="18">
        <v>2</v>
      </c>
      <c r="B7" s="18" t="s">
        <v>3</v>
      </c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t="e">
        <f>AVERAGE(C7:AF7)</f>
        <v>#DIV/0!</v>
      </c>
      <c r="AH7" s="14" t="e">
        <f>STDEV(C7:AF7)</f>
        <v>#DIV/0!</v>
      </c>
    </row>
    <row r="8" spans="1:34">
      <c r="A8" s="18">
        <v>3</v>
      </c>
      <c r="B8" s="18" t="s">
        <v>4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</row>
    <row r="9" spans="1:34">
      <c r="A9" s="18">
        <v>4</v>
      </c>
      <c r="B9" s="18" t="s">
        <v>8</v>
      </c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</row>
    <row r="10" spans="1:34">
      <c r="A10" s="18">
        <v>5</v>
      </c>
      <c r="B10" s="18" t="s">
        <v>9</v>
      </c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</row>
    <row r="11" spans="1:34">
      <c r="A11" s="18">
        <v>6</v>
      </c>
      <c r="B11" s="18" t="s">
        <v>5</v>
      </c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</row>
    <row r="12" spans="1:34" ht="17.25" customHeight="1">
      <c r="A12" s="31" t="s">
        <v>10</v>
      </c>
      <c r="B12" s="3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15" t="s">
        <v>71</v>
      </c>
      <c r="AH12" s="15" t="s">
        <v>72</v>
      </c>
    </row>
    <row r="13" spans="1:34" ht="28.5">
      <c r="A13" s="20">
        <v>1</v>
      </c>
      <c r="B13" s="21" t="s">
        <v>11</v>
      </c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33" t="e">
        <f>AVERAGE(C13:AF13)</f>
        <v>#DIV/0!</v>
      </c>
      <c r="AH13" s="14" t="e">
        <f>STDEV(C13:AF13)</f>
        <v>#DIV/0!</v>
      </c>
    </row>
    <row r="14" spans="1:34">
      <c r="A14" s="20">
        <v>2</v>
      </c>
      <c r="B14" s="21" t="s">
        <v>12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33" t="e">
        <f>AVERAGE(C14:AF14)</f>
        <v>#DIV/0!</v>
      </c>
      <c r="AH14" s="14" t="e">
        <f>STDEV(C14:AF14)</f>
        <v>#DIV/0!</v>
      </c>
    </row>
    <row r="15" spans="1:34">
      <c r="A15" s="31">
        <v>3</v>
      </c>
      <c r="B15" s="32" t="s">
        <v>13</v>
      </c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35"/>
      <c r="AH15" s="37"/>
    </row>
    <row r="16" spans="1:34" ht="28.5">
      <c r="A16" s="20">
        <v>3.1</v>
      </c>
      <c r="B16" s="21" t="s">
        <v>14</v>
      </c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33" t="e">
        <f t="shared" ref="AG16:AG55" si="0">AVERAGE(C16:AF16)</f>
        <v>#DIV/0!</v>
      </c>
      <c r="AH16" s="14" t="e">
        <f t="shared" ref="AH16:AH55" si="1">STDEV(C16:AF16)</f>
        <v>#DIV/0!</v>
      </c>
    </row>
    <row r="17" spans="1:34" ht="28.5">
      <c r="A17" s="20">
        <v>3.2</v>
      </c>
      <c r="B17" s="21" t="s">
        <v>15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33" t="e">
        <f t="shared" si="0"/>
        <v>#DIV/0!</v>
      </c>
      <c r="AH17" s="14" t="e">
        <f t="shared" si="1"/>
        <v>#DIV/0!</v>
      </c>
    </row>
    <row r="18" spans="1:34" ht="28.5">
      <c r="A18" s="20">
        <v>3.3</v>
      </c>
      <c r="B18" s="21" t="s">
        <v>16</v>
      </c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33" t="e">
        <f t="shared" si="0"/>
        <v>#DIV/0!</v>
      </c>
      <c r="AH18" s="14" t="e">
        <f t="shared" si="1"/>
        <v>#DIV/0!</v>
      </c>
    </row>
    <row r="19" spans="1:34">
      <c r="A19" s="31">
        <v>4</v>
      </c>
      <c r="B19" s="32" t="s">
        <v>17</v>
      </c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35"/>
      <c r="AH19" s="37"/>
    </row>
    <row r="20" spans="1:34" ht="28.5">
      <c r="A20" s="20">
        <v>4.0999999999999996</v>
      </c>
      <c r="B20" s="21" t="s">
        <v>18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33" t="e">
        <f t="shared" si="0"/>
        <v>#DIV/0!</v>
      </c>
      <c r="AH20" s="14" t="e">
        <f t="shared" si="1"/>
        <v>#DIV/0!</v>
      </c>
    </row>
    <row r="21" spans="1:34">
      <c r="A21" s="20">
        <v>4.2</v>
      </c>
      <c r="B21" s="21" t="s">
        <v>19</v>
      </c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33" t="e">
        <f t="shared" si="0"/>
        <v>#DIV/0!</v>
      </c>
      <c r="AH21" s="14" t="e">
        <f t="shared" si="1"/>
        <v>#DIV/0!</v>
      </c>
    </row>
    <row r="22" spans="1:34">
      <c r="A22" s="20">
        <v>4.3</v>
      </c>
      <c r="B22" s="21" t="s">
        <v>20</v>
      </c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33" t="e">
        <f t="shared" si="0"/>
        <v>#DIV/0!</v>
      </c>
      <c r="AH22" s="14" t="e">
        <f t="shared" si="1"/>
        <v>#DIV/0!</v>
      </c>
    </row>
    <row r="23" spans="1:34">
      <c r="A23" s="20"/>
      <c r="B23" s="21" t="s">
        <v>21</v>
      </c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33"/>
      <c r="AH23" s="14"/>
    </row>
    <row r="24" spans="1:34">
      <c r="A24" s="31">
        <v>5</v>
      </c>
      <c r="B24" s="32" t="s">
        <v>22</v>
      </c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35"/>
      <c r="AH24" s="37"/>
    </row>
    <row r="25" spans="1:34" ht="28.5">
      <c r="A25" s="20">
        <v>5.0999999999999996</v>
      </c>
      <c r="B25" s="21" t="s">
        <v>23</v>
      </c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33" t="e">
        <f t="shared" si="0"/>
        <v>#DIV/0!</v>
      </c>
      <c r="AH25" s="14" t="e">
        <f t="shared" si="1"/>
        <v>#DIV/0!</v>
      </c>
    </row>
    <row r="26" spans="1:34" ht="28.5">
      <c r="A26" s="20">
        <v>5.2</v>
      </c>
      <c r="B26" s="21" t="s">
        <v>24</v>
      </c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33" t="e">
        <f t="shared" si="0"/>
        <v>#DIV/0!</v>
      </c>
      <c r="AH26" s="14" t="e">
        <f t="shared" si="1"/>
        <v>#DIV/0!</v>
      </c>
    </row>
    <row r="27" spans="1:34">
      <c r="A27" s="31">
        <v>6</v>
      </c>
      <c r="B27" s="32" t="s">
        <v>25</v>
      </c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35"/>
      <c r="AH27" s="37"/>
    </row>
    <row r="28" spans="1:34" ht="28.5">
      <c r="A28" s="20">
        <v>6.1</v>
      </c>
      <c r="B28" s="21" t="s">
        <v>26</v>
      </c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33" t="e">
        <f t="shared" si="0"/>
        <v>#DIV/0!</v>
      </c>
      <c r="AH28" s="14" t="e">
        <f t="shared" si="1"/>
        <v>#DIV/0!</v>
      </c>
    </row>
    <row r="29" spans="1:34">
      <c r="A29" s="20">
        <v>6.2</v>
      </c>
      <c r="B29" s="21" t="s">
        <v>27</v>
      </c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33" t="e">
        <f t="shared" si="0"/>
        <v>#DIV/0!</v>
      </c>
      <c r="AH29" s="14" t="e">
        <f t="shared" si="1"/>
        <v>#DIV/0!</v>
      </c>
    </row>
    <row r="30" spans="1:34" ht="28.5">
      <c r="A30" s="31">
        <v>7</v>
      </c>
      <c r="B30" s="32" t="s">
        <v>28</v>
      </c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35"/>
      <c r="AH30" s="37"/>
    </row>
    <row r="31" spans="1:34">
      <c r="A31" s="20">
        <v>7.1</v>
      </c>
      <c r="B31" s="21" t="s">
        <v>29</v>
      </c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33" t="e">
        <f t="shared" si="0"/>
        <v>#DIV/0!</v>
      </c>
      <c r="AH31" s="14" t="e">
        <f t="shared" si="1"/>
        <v>#DIV/0!</v>
      </c>
    </row>
    <row r="32" spans="1:34" ht="28.5">
      <c r="A32" s="20">
        <v>7.2</v>
      </c>
      <c r="B32" s="21" t="s">
        <v>30</v>
      </c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33" t="e">
        <f t="shared" si="0"/>
        <v>#DIV/0!</v>
      </c>
      <c r="AH32" s="14" t="e">
        <f t="shared" si="1"/>
        <v>#DIV/0!</v>
      </c>
    </row>
    <row r="33" spans="1:34" ht="28.5">
      <c r="A33" s="31">
        <v>8</v>
      </c>
      <c r="B33" s="32" t="s">
        <v>31</v>
      </c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35"/>
      <c r="AH33" s="37"/>
    </row>
    <row r="34" spans="1:34" ht="28.5">
      <c r="A34" s="20">
        <v>8.1</v>
      </c>
      <c r="B34" s="21" t="s">
        <v>32</v>
      </c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33" t="e">
        <f t="shared" si="0"/>
        <v>#DIV/0!</v>
      </c>
      <c r="AH34" s="14" t="e">
        <f t="shared" si="1"/>
        <v>#DIV/0!</v>
      </c>
    </row>
    <row r="35" spans="1:34" ht="28.5">
      <c r="A35" s="20">
        <v>8.1999999999999993</v>
      </c>
      <c r="B35" s="21" t="s">
        <v>33</v>
      </c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33" t="e">
        <f t="shared" si="0"/>
        <v>#DIV/0!</v>
      </c>
      <c r="AH35" s="14" t="e">
        <f t="shared" si="1"/>
        <v>#DIV/0!</v>
      </c>
    </row>
    <row r="36" spans="1:34" ht="42.75">
      <c r="A36" s="20">
        <v>8.3000000000000007</v>
      </c>
      <c r="B36" s="21" t="s">
        <v>34</v>
      </c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33" t="e">
        <f t="shared" si="0"/>
        <v>#DIV/0!</v>
      </c>
      <c r="AH36" s="14" t="e">
        <f t="shared" si="1"/>
        <v>#DIV/0!</v>
      </c>
    </row>
    <row r="37" spans="1:34" ht="28.5">
      <c r="A37" s="10">
        <v>9</v>
      </c>
      <c r="B37" s="11" t="s">
        <v>35</v>
      </c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13"/>
      <c r="AH37" s="38"/>
    </row>
    <row r="38" spans="1:34" ht="28.5">
      <c r="A38" s="7">
        <v>9.1</v>
      </c>
      <c r="B38" s="8" t="s">
        <v>36</v>
      </c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33" t="e">
        <f t="shared" si="0"/>
        <v>#DIV/0!</v>
      </c>
      <c r="AH38" s="14" t="e">
        <f t="shared" si="1"/>
        <v>#DIV/0!</v>
      </c>
    </row>
    <row r="39" spans="1:34">
      <c r="A39" s="7">
        <v>9.1999999999999993</v>
      </c>
      <c r="B39" s="8" t="s">
        <v>38</v>
      </c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33" t="e">
        <f t="shared" si="0"/>
        <v>#DIV/0!</v>
      </c>
      <c r="AH39" s="14" t="e">
        <f t="shared" si="1"/>
        <v>#DIV/0!</v>
      </c>
    </row>
    <row r="40" spans="1:34" ht="28.5">
      <c r="A40" s="7">
        <v>9.3000000000000007</v>
      </c>
      <c r="B40" s="8" t="s">
        <v>39</v>
      </c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33" t="e">
        <f t="shared" si="0"/>
        <v>#DIV/0!</v>
      </c>
      <c r="AH40" s="14" t="e">
        <f t="shared" si="1"/>
        <v>#DIV/0!</v>
      </c>
    </row>
    <row r="41" spans="1:34" ht="28.5">
      <c r="A41" s="7">
        <v>9.4</v>
      </c>
      <c r="B41" s="8" t="s">
        <v>40</v>
      </c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33" t="e">
        <f t="shared" si="0"/>
        <v>#DIV/0!</v>
      </c>
      <c r="AH41" s="14" t="e">
        <f t="shared" si="1"/>
        <v>#DIV/0!</v>
      </c>
    </row>
    <row r="42" spans="1:34">
      <c r="A42" s="7">
        <v>9.5</v>
      </c>
      <c r="B42" s="8" t="s">
        <v>41</v>
      </c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33" t="e">
        <f t="shared" si="0"/>
        <v>#DIV/0!</v>
      </c>
      <c r="AH42" s="14" t="e">
        <f t="shared" si="1"/>
        <v>#DIV/0!</v>
      </c>
    </row>
    <row r="43" spans="1:34">
      <c r="A43" s="7">
        <v>9.6</v>
      </c>
      <c r="B43" s="8" t="s">
        <v>42</v>
      </c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33" t="e">
        <f t="shared" si="0"/>
        <v>#DIV/0!</v>
      </c>
      <c r="AH43" s="14" t="e">
        <f t="shared" si="1"/>
        <v>#DIV/0!</v>
      </c>
    </row>
    <row r="44" spans="1:34" ht="28.5">
      <c r="A44" s="7">
        <v>9.6999999999999993</v>
      </c>
      <c r="B44" s="8" t="s">
        <v>43</v>
      </c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33" t="e">
        <f t="shared" si="0"/>
        <v>#DIV/0!</v>
      </c>
      <c r="AH44" s="14" t="e">
        <f t="shared" si="1"/>
        <v>#DIV/0!</v>
      </c>
    </row>
    <row r="45" spans="1:34">
      <c r="A45" s="7">
        <v>9.8000000000000007</v>
      </c>
      <c r="B45" s="8" t="s">
        <v>46</v>
      </c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33" t="e">
        <f t="shared" si="0"/>
        <v>#DIV/0!</v>
      </c>
      <c r="AH45" s="14" t="e">
        <f t="shared" si="1"/>
        <v>#DIV/0!</v>
      </c>
    </row>
    <row r="46" spans="1:34">
      <c r="A46" s="7">
        <v>9.9</v>
      </c>
      <c r="B46" s="8" t="s">
        <v>44</v>
      </c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33" t="e">
        <f t="shared" si="0"/>
        <v>#DIV/0!</v>
      </c>
      <c r="AH46" s="14" t="e">
        <f t="shared" si="1"/>
        <v>#DIV/0!</v>
      </c>
    </row>
    <row r="47" spans="1:34">
      <c r="A47" s="9" t="s">
        <v>37</v>
      </c>
      <c r="B47" s="8" t="s">
        <v>45</v>
      </c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33" t="e">
        <f t="shared" si="0"/>
        <v>#DIV/0!</v>
      </c>
      <c r="AH47" s="14" t="e">
        <f t="shared" si="1"/>
        <v>#DIV/0!</v>
      </c>
    </row>
    <row r="48" spans="1:34">
      <c r="A48" s="17">
        <v>10</v>
      </c>
      <c r="B48" s="25" t="s">
        <v>47</v>
      </c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36"/>
      <c r="AH48" s="39"/>
    </row>
    <row r="49" spans="1:34" ht="28.5">
      <c r="A49" s="22">
        <v>10.1</v>
      </c>
      <c r="B49" s="23" t="s">
        <v>48</v>
      </c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33" t="e">
        <f t="shared" si="0"/>
        <v>#DIV/0!</v>
      </c>
      <c r="AH49" s="14" t="e">
        <f t="shared" si="1"/>
        <v>#DIV/0!</v>
      </c>
    </row>
    <row r="50" spans="1:34">
      <c r="A50" s="22">
        <v>10.199999999999999</v>
      </c>
      <c r="B50" s="23" t="s">
        <v>49</v>
      </c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33" t="e">
        <f t="shared" si="0"/>
        <v>#DIV/0!</v>
      </c>
      <c r="AH50" s="14" t="e">
        <f t="shared" si="1"/>
        <v>#DIV/0!</v>
      </c>
    </row>
    <row r="51" spans="1:34" ht="28.5">
      <c r="A51" s="22">
        <v>11</v>
      </c>
      <c r="B51" s="23" t="s">
        <v>50</v>
      </c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33" t="e">
        <f t="shared" si="0"/>
        <v>#DIV/0!</v>
      </c>
      <c r="AH51" s="14" t="e">
        <f t="shared" si="1"/>
        <v>#DIV/0!</v>
      </c>
    </row>
    <row r="52" spans="1:34" ht="28.5">
      <c r="A52" s="22">
        <v>12</v>
      </c>
      <c r="B52" s="23" t="s">
        <v>51</v>
      </c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33"/>
      <c r="AH52" s="14"/>
    </row>
    <row r="53" spans="1:34">
      <c r="A53" s="22">
        <v>13</v>
      </c>
      <c r="B53" s="23" t="s">
        <v>52</v>
      </c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33" t="e">
        <f t="shared" si="0"/>
        <v>#DIV/0!</v>
      </c>
      <c r="AH53" s="14" t="e">
        <f t="shared" si="1"/>
        <v>#DIV/0!</v>
      </c>
    </row>
    <row r="54" spans="1:34">
      <c r="A54" s="22"/>
      <c r="B54" s="24" t="s">
        <v>54</v>
      </c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33"/>
      <c r="AH54" s="14"/>
    </row>
    <row r="55" spans="1:34" ht="28.5">
      <c r="A55" s="22">
        <v>14</v>
      </c>
      <c r="B55" s="23" t="s">
        <v>53</v>
      </c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33" t="e">
        <f t="shared" si="0"/>
        <v>#DIV/0!</v>
      </c>
      <c r="AH55" s="14" t="e">
        <f t="shared" si="1"/>
        <v>#DIV/0!</v>
      </c>
    </row>
    <row r="56" spans="1:34">
      <c r="A56" s="22"/>
      <c r="B56" s="24" t="s">
        <v>54</v>
      </c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</row>
    <row r="57" spans="1:34" ht="28.5">
      <c r="A57" s="22">
        <v>15</v>
      </c>
      <c r="B57" s="23" t="s">
        <v>55</v>
      </c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</row>
    <row r="58" spans="1:34">
      <c r="A58" s="22"/>
      <c r="B58" s="24" t="s">
        <v>56</v>
      </c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</row>
    <row r="59" spans="1:34">
      <c r="A59" s="22"/>
      <c r="B59" s="24" t="s">
        <v>57</v>
      </c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</row>
    <row r="60" spans="1:34">
      <c r="A60" s="22"/>
      <c r="B60" s="24" t="s">
        <v>58</v>
      </c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</row>
    <row r="61" spans="1:34">
      <c r="A61" s="26" t="s">
        <v>59</v>
      </c>
      <c r="B61" s="27"/>
      <c r="C61" s="26">
        <f>SUM(C38:C47)</f>
        <v>0</v>
      </c>
      <c r="D61" s="26">
        <f t="shared" ref="D61:AF61" si="2">SUM(D38:D47)</f>
        <v>0</v>
      </c>
      <c r="E61" s="26">
        <f t="shared" si="2"/>
        <v>0</v>
      </c>
      <c r="F61" s="26">
        <f t="shared" si="2"/>
        <v>0</v>
      </c>
      <c r="G61" s="26">
        <f t="shared" si="2"/>
        <v>0</v>
      </c>
      <c r="H61" s="26">
        <f t="shared" si="2"/>
        <v>0</v>
      </c>
      <c r="I61" s="26">
        <f t="shared" si="2"/>
        <v>0</v>
      </c>
      <c r="J61" s="26">
        <f t="shared" si="2"/>
        <v>0</v>
      </c>
      <c r="K61" s="26">
        <f t="shared" si="2"/>
        <v>0</v>
      </c>
      <c r="L61" s="26">
        <f t="shared" si="2"/>
        <v>0</v>
      </c>
      <c r="M61" s="26">
        <f t="shared" si="2"/>
        <v>0</v>
      </c>
      <c r="N61" s="26">
        <f t="shared" si="2"/>
        <v>0</v>
      </c>
      <c r="O61" s="26">
        <f t="shared" si="2"/>
        <v>0</v>
      </c>
      <c r="P61" s="26">
        <f t="shared" si="2"/>
        <v>0</v>
      </c>
      <c r="Q61" s="26">
        <f t="shared" si="2"/>
        <v>0</v>
      </c>
      <c r="R61" s="26">
        <f t="shared" si="2"/>
        <v>0</v>
      </c>
      <c r="S61" s="26">
        <f t="shared" si="2"/>
        <v>0</v>
      </c>
      <c r="T61" s="26">
        <f t="shared" si="2"/>
        <v>0</v>
      </c>
      <c r="U61" s="26">
        <f t="shared" si="2"/>
        <v>0</v>
      </c>
      <c r="V61" s="26">
        <f t="shared" si="2"/>
        <v>0</v>
      </c>
      <c r="W61" s="26">
        <f t="shared" si="2"/>
        <v>0</v>
      </c>
      <c r="X61" s="26">
        <f t="shared" si="2"/>
        <v>0</v>
      </c>
      <c r="Y61" s="26">
        <f t="shared" si="2"/>
        <v>0</v>
      </c>
      <c r="Z61" s="26">
        <f t="shared" si="2"/>
        <v>0</v>
      </c>
      <c r="AA61" s="26">
        <f t="shared" si="2"/>
        <v>0</v>
      </c>
      <c r="AB61" s="26">
        <f t="shared" si="2"/>
        <v>0</v>
      </c>
      <c r="AC61" s="26">
        <f t="shared" si="2"/>
        <v>0</v>
      </c>
      <c r="AD61" s="26">
        <f t="shared" si="2"/>
        <v>0</v>
      </c>
      <c r="AE61" s="26">
        <f t="shared" si="2"/>
        <v>0</v>
      </c>
      <c r="AF61" s="26">
        <f t="shared" si="2"/>
        <v>0</v>
      </c>
      <c r="AG61" s="26">
        <f>SUM(C61:AF61)</f>
        <v>0</v>
      </c>
      <c r="AH61" s="34">
        <f>STDEV(C61:AF61)</f>
        <v>0</v>
      </c>
    </row>
    <row r="62" spans="1:34" ht="28.5">
      <c r="A62" s="26">
        <v>40</v>
      </c>
      <c r="B62" s="27" t="s">
        <v>62</v>
      </c>
      <c r="C62" s="26">
        <f>IF(C61&gt;=32,1,0)</f>
        <v>0</v>
      </c>
      <c r="D62" s="26">
        <f t="shared" ref="D62:AF62" si="3">IF(D61&gt;=32,1,0)</f>
        <v>0</v>
      </c>
      <c r="E62" s="26">
        <f t="shared" si="3"/>
        <v>0</v>
      </c>
      <c r="F62" s="26">
        <f t="shared" si="3"/>
        <v>0</v>
      </c>
      <c r="G62" s="26">
        <f t="shared" si="3"/>
        <v>0</v>
      </c>
      <c r="H62" s="26">
        <f t="shared" si="3"/>
        <v>0</v>
      </c>
      <c r="I62" s="26">
        <f t="shared" si="3"/>
        <v>0</v>
      </c>
      <c r="J62" s="26">
        <f t="shared" si="3"/>
        <v>0</v>
      </c>
      <c r="K62" s="26">
        <f t="shared" si="3"/>
        <v>0</v>
      </c>
      <c r="L62" s="26">
        <f t="shared" si="3"/>
        <v>0</v>
      </c>
      <c r="M62" s="26">
        <f t="shared" si="3"/>
        <v>0</v>
      </c>
      <c r="N62" s="26">
        <f t="shared" si="3"/>
        <v>0</v>
      </c>
      <c r="O62" s="26">
        <f t="shared" si="3"/>
        <v>0</v>
      </c>
      <c r="P62" s="26">
        <f t="shared" si="3"/>
        <v>0</v>
      </c>
      <c r="Q62" s="26">
        <f t="shared" si="3"/>
        <v>0</v>
      </c>
      <c r="R62" s="26">
        <f t="shared" si="3"/>
        <v>0</v>
      </c>
      <c r="S62" s="26">
        <f t="shared" si="3"/>
        <v>0</v>
      </c>
      <c r="T62" s="26">
        <f t="shared" si="3"/>
        <v>0</v>
      </c>
      <c r="U62" s="26">
        <f t="shared" si="3"/>
        <v>0</v>
      </c>
      <c r="V62" s="26">
        <f t="shared" si="3"/>
        <v>0</v>
      </c>
      <c r="W62" s="26">
        <f t="shared" si="3"/>
        <v>0</v>
      </c>
      <c r="X62" s="26">
        <f t="shared" si="3"/>
        <v>0</v>
      </c>
      <c r="Y62" s="26">
        <f t="shared" si="3"/>
        <v>0</v>
      </c>
      <c r="Z62" s="26">
        <f t="shared" si="3"/>
        <v>0</v>
      </c>
      <c r="AA62" s="26">
        <f t="shared" si="3"/>
        <v>0</v>
      </c>
      <c r="AB62" s="26">
        <f t="shared" si="3"/>
        <v>0</v>
      </c>
      <c r="AC62" s="26">
        <f t="shared" si="3"/>
        <v>0</v>
      </c>
      <c r="AD62" s="26">
        <f t="shared" si="3"/>
        <v>0</v>
      </c>
      <c r="AE62" s="26">
        <f t="shared" si="3"/>
        <v>0</v>
      </c>
      <c r="AF62" s="26">
        <f t="shared" si="3"/>
        <v>0</v>
      </c>
      <c r="AG62" s="26">
        <f>SUM(C62:AF62)</f>
        <v>0</v>
      </c>
      <c r="AH62" s="5" t="e">
        <f>AG62/F1*100</f>
        <v>#DIV/0!</v>
      </c>
    </row>
    <row r="63" spans="1:34">
      <c r="A63" s="12" t="s">
        <v>6</v>
      </c>
      <c r="B63" s="12" t="s">
        <v>69</v>
      </c>
      <c r="C63" s="28" t="e">
        <f>AH62</f>
        <v>#DIV/0!</v>
      </c>
      <c r="AH63" s="6"/>
    </row>
    <row r="64" spans="1:34">
      <c r="A64" s="12"/>
      <c r="B64" s="12" t="s">
        <v>60</v>
      </c>
      <c r="C64" s="12" t="e">
        <f>AG61/(A62*F1)*100</f>
        <v>#DIV/0!</v>
      </c>
    </row>
    <row r="65" spans="1:3">
      <c r="A65" s="12"/>
      <c r="B65" s="12" t="s">
        <v>61</v>
      </c>
      <c r="C65" s="29">
        <f>AH61</f>
        <v>0</v>
      </c>
    </row>
  </sheetData>
  <sheetProtection password="CE28" sheet="1" objects="1" scenarios="1"/>
  <pageMargins left="0.7" right="0.7" top="0.75" bottom="0.75" header="0.3" footer="0.3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H65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5" sqref="C5"/>
    </sheetView>
  </sheetViews>
  <sheetFormatPr defaultRowHeight="14.25"/>
  <cols>
    <col min="1" max="1" width="13.25" customWidth="1"/>
    <col min="2" max="2" width="39.875" customWidth="1"/>
    <col min="3" max="3" width="8.75" customWidth="1"/>
    <col min="4" max="11" width="7.125" customWidth="1"/>
    <col min="12" max="15" width="5.875" bestFit="1" customWidth="1"/>
    <col min="16" max="32" width="9.125" customWidth="1"/>
    <col min="33" max="33" width="15.375" bestFit="1" customWidth="1"/>
    <col min="34" max="34" width="17.75" bestFit="1" customWidth="1"/>
  </cols>
  <sheetData>
    <row r="1" spans="1:34" ht="22.5">
      <c r="B1" s="44" t="s">
        <v>73</v>
      </c>
      <c r="C1" s="3" t="s">
        <v>63</v>
      </c>
      <c r="D1" s="3"/>
      <c r="E1" s="3"/>
      <c r="F1" s="40"/>
      <c r="G1" s="3" t="s">
        <v>64</v>
      </c>
    </row>
    <row r="2" spans="1:34" s="4" customFormat="1" ht="24" customHeight="1">
      <c r="A2" s="16" t="s">
        <v>7</v>
      </c>
      <c r="B2" s="16"/>
      <c r="C2" s="16"/>
      <c r="D2" s="16"/>
      <c r="E2" s="16"/>
      <c r="F2" s="16"/>
      <c r="G2" s="16"/>
      <c r="H2" s="16"/>
    </row>
    <row r="3" spans="1:34"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4">
      <c r="A4" s="18"/>
      <c r="B4" s="19" t="s">
        <v>0</v>
      </c>
      <c r="C4" s="3">
        <v>1</v>
      </c>
      <c r="D4" s="3">
        <v>2</v>
      </c>
      <c r="E4" s="3">
        <v>3</v>
      </c>
      <c r="F4" s="3">
        <v>4</v>
      </c>
      <c r="G4" s="3">
        <v>5</v>
      </c>
      <c r="H4" s="3">
        <v>6</v>
      </c>
      <c r="I4" s="3">
        <v>7</v>
      </c>
      <c r="J4" s="3">
        <v>8</v>
      </c>
      <c r="K4" s="3">
        <v>9</v>
      </c>
      <c r="L4" s="3">
        <v>10</v>
      </c>
      <c r="M4" s="3">
        <v>11</v>
      </c>
      <c r="N4" s="3">
        <v>12</v>
      </c>
      <c r="O4" s="3">
        <v>13</v>
      </c>
      <c r="P4" s="3">
        <v>14</v>
      </c>
      <c r="Q4" s="3">
        <v>15</v>
      </c>
      <c r="R4" s="3">
        <v>16</v>
      </c>
      <c r="S4" s="3">
        <v>17</v>
      </c>
      <c r="T4" s="3">
        <v>18</v>
      </c>
      <c r="U4" s="3">
        <v>19</v>
      </c>
      <c r="V4" s="3">
        <v>20</v>
      </c>
      <c r="W4" s="3">
        <v>21</v>
      </c>
      <c r="X4" s="3">
        <v>22</v>
      </c>
      <c r="Y4" s="3">
        <v>23</v>
      </c>
      <c r="Z4" s="3">
        <v>24</v>
      </c>
      <c r="AA4" s="3">
        <v>25</v>
      </c>
      <c r="AB4" s="3">
        <v>26</v>
      </c>
      <c r="AC4" s="3">
        <v>27</v>
      </c>
      <c r="AD4" s="3">
        <v>28</v>
      </c>
      <c r="AE4" s="3">
        <v>29</v>
      </c>
      <c r="AF4" s="3">
        <v>30</v>
      </c>
    </row>
    <row r="5" spans="1:34">
      <c r="A5" s="30" t="s">
        <v>1</v>
      </c>
      <c r="B5" s="3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</row>
    <row r="6" spans="1:34">
      <c r="A6" s="18">
        <v>1</v>
      </c>
      <c r="B6" s="18" t="s">
        <v>2</v>
      </c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4">
      <c r="A7" s="18">
        <v>2</v>
      </c>
      <c r="B7" s="18" t="s">
        <v>3</v>
      </c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t="e">
        <f>AVERAGE(C7:AF7)</f>
        <v>#DIV/0!</v>
      </c>
      <c r="AH7" s="14" t="e">
        <f>STDEV(C7:AF7)</f>
        <v>#DIV/0!</v>
      </c>
    </row>
    <row r="8" spans="1:34">
      <c r="A8" s="18">
        <v>3</v>
      </c>
      <c r="B8" s="18" t="s">
        <v>4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</row>
    <row r="9" spans="1:34">
      <c r="A9" s="18">
        <v>4</v>
      </c>
      <c r="B9" s="18" t="s">
        <v>8</v>
      </c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</row>
    <row r="10" spans="1:34">
      <c r="A10" s="18">
        <v>5</v>
      </c>
      <c r="B10" s="18" t="s">
        <v>9</v>
      </c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</row>
    <row r="11" spans="1:34">
      <c r="A11" s="18">
        <v>6</v>
      </c>
      <c r="B11" s="18" t="s">
        <v>5</v>
      </c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</row>
    <row r="12" spans="1:34" ht="17.25" customHeight="1">
      <c r="A12" s="31" t="s">
        <v>10</v>
      </c>
      <c r="B12" s="3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15" t="s">
        <v>71</v>
      </c>
      <c r="AH12" s="15" t="s">
        <v>72</v>
      </c>
    </row>
    <row r="13" spans="1:34" ht="28.5">
      <c r="A13" s="20">
        <v>1</v>
      </c>
      <c r="B13" s="21" t="s">
        <v>11</v>
      </c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33" t="e">
        <f>AVERAGE(C13:AF13)</f>
        <v>#DIV/0!</v>
      </c>
      <c r="AH13" s="14" t="e">
        <f>STDEV(C13:AF13)</f>
        <v>#DIV/0!</v>
      </c>
    </row>
    <row r="14" spans="1:34">
      <c r="A14" s="20">
        <v>2</v>
      </c>
      <c r="B14" s="21" t="s">
        <v>12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33" t="e">
        <f>AVERAGE(C14:AF14)</f>
        <v>#DIV/0!</v>
      </c>
      <c r="AH14" s="14" t="e">
        <f>STDEV(C14:AF14)</f>
        <v>#DIV/0!</v>
      </c>
    </row>
    <row r="15" spans="1:34">
      <c r="A15" s="31">
        <v>3</v>
      </c>
      <c r="B15" s="32" t="s">
        <v>13</v>
      </c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35"/>
      <c r="AH15" s="37"/>
    </row>
    <row r="16" spans="1:34" ht="28.5">
      <c r="A16" s="20">
        <v>3.1</v>
      </c>
      <c r="B16" s="21" t="s">
        <v>14</v>
      </c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33" t="e">
        <f t="shared" ref="AG16:AG55" si="0">AVERAGE(C16:AF16)</f>
        <v>#DIV/0!</v>
      </c>
      <c r="AH16" s="14" t="e">
        <f t="shared" ref="AH16:AH55" si="1">STDEV(C16:AF16)</f>
        <v>#DIV/0!</v>
      </c>
    </row>
    <row r="17" spans="1:34" ht="28.5">
      <c r="A17" s="20">
        <v>3.2</v>
      </c>
      <c r="B17" s="21" t="s">
        <v>15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33" t="e">
        <f t="shared" si="0"/>
        <v>#DIV/0!</v>
      </c>
      <c r="AH17" s="14" t="e">
        <f t="shared" si="1"/>
        <v>#DIV/0!</v>
      </c>
    </row>
    <row r="18" spans="1:34" ht="28.5">
      <c r="A18" s="20">
        <v>3.3</v>
      </c>
      <c r="B18" s="21" t="s">
        <v>16</v>
      </c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33" t="e">
        <f t="shared" si="0"/>
        <v>#DIV/0!</v>
      </c>
      <c r="AH18" s="14" t="e">
        <f t="shared" si="1"/>
        <v>#DIV/0!</v>
      </c>
    </row>
    <row r="19" spans="1:34">
      <c r="A19" s="31">
        <v>4</v>
      </c>
      <c r="B19" s="32" t="s">
        <v>17</v>
      </c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35"/>
      <c r="AH19" s="37"/>
    </row>
    <row r="20" spans="1:34" ht="28.5">
      <c r="A20" s="20">
        <v>4.0999999999999996</v>
      </c>
      <c r="B20" s="21" t="s">
        <v>18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33" t="e">
        <f t="shared" si="0"/>
        <v>#DIV/0!</v>
      </c>
      <c r="AH20" s="14" t="e">
        <f t="shared" si="1"/>
        <v>#DIV/0!</v>
      </c>
    </row>
    <row r="21" spans="1:34">
      <c r="A21" s="20">
        <v>4.2</v>
      </c>
      <c r="B21" s="21" t="s">
        <v>19</v>
      </c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33" t="e">
        <f t="shared" si="0"/>
        <v>#DIV/0!</v>
      </c>
      <c r="AH21" s="14" t="e">
        <f t="shared" si="1"/>
        <v>#DIV/0!</v>
      </c>
    </row>
    <row r="22" spans="1:34">
      <c r="A22" s="20">
        <v>4.3</v>
      </c>
      <c r="B22" s="21" t="s">
        <v>20</v>
      </c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33" t="e">
        <f t="shared" si="0"/>
        <v>#DIV/0!</v>
      </c>
      <c r="AH22" s="14" t="e">
        <f t="shared" si="1"/>
        <v>#DIV/0!</v>
      </c>
    </row>
    <row r="23" spans="1:34">
      <c r="A23" s="20"/>
      <c r="B23" s="21" t="s">
        <v>21</v>
      </c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33"/>
      <c r="AH23" s="14"/>
    </row>
    <row r="24" spans="1:34">
      <c r="A24" s="31">
        <v>5</v>
      </c>
      <c r="B24" s="32" t="s">
        <v>22</v>
      </c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35"/>
      <c r="AH24" s="37"/>
    </row>
    <row r="25" spans="1:34" ht="28.5">
      <c r="A25" s="20">
        <v>5.0999999999999996</v>
      </c>
      <c r="B25" s="21" t="s">
        <v>23</v>
      </c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33" t="e">
        <f t="shared" si="0"/>
        <v>#DIV/0!</v>
      </c>
      <c r="AH25" s="14" t="e">
        <f t="shared" si="1"/>
        <v>#DIV/0!</v>
      </c>
    </row>
    <row r="26" spans="1:34" ht="28.5">
      <c r="A26" s="20">
        <v>5.2</v>
      </c>
      <c r="B26" s="21" t="s">
        <v>24</v>
      </c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33" t="e">
        <f t="shared" si="0"/>
        <v>#DIV/0!</v>
      </c>
      <c r="AH26" s="14" t="e">
        <f t="shared" si="1"/>
        <v>#DIV/0!</v>
      </c>
    </row>
    <row r="27" spans="1:34">
      <c r="A27" s="31">
        <v>6</v>
      </c>
      <c r="B27" s="32" t="s">
        <v>25</v>
      </c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35"/>
      <c r="AH27" s="37"/>
    </row>
    <row r="28" spans="1:34" ht="28.5">
      <c r="A28" s="20">
        <v>6.1</v>
      </c>
      <c r="B28" s="21" t="s">
        <v>26</v>
      </c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33" t="e">
        <f t="shared" si="0"/>
        <v>#DIV/0!</v>
      </c>
      <c r="AH28" s="14" t="e">
        <f t="shared" si="1"/>
        <v>#DIV/0!</v>
      </c>
    </row>
    <row r="29" spans="1:34">
      <c r="A29" s="20">
        <v>6.2</v>
      </c>
      <c r="B29" s="21" t="s">
        <v>27</v>
      </c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33" t="e">
        <f t="shared" si="0"/>
        <v>#DIV/0!</v>
      </c>
      <c r="AH29" s="14" t="e">
        <f t="shared" si="1"/>
        <v>#DIV/0!</v>
      </c>
    </row>
    <row r="30" spans="1:34" ht="28.5">
      <c r="A30" s="31">
        <v>7</v>
      </c>
      <c r="B30" s="32" t="s">
        <v>28</v>
      </c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35"/>
      <c r="AH30" s="37"/>
    </row>
    <row r="31" spans="1:34">
      <c r="A31" s="20">
        <v>7.1</v>
      </c>
      <c r="B31" s="21" t="s">
        <v>29</v>
      </c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33" t="e">
        <f t="shared" si="0"/>
        <v>#DIV/0!</v>
      </c>
      <c r="AH31" s="14" t="e">
        <f t="shared" si="1"/>
        <v>#DIV/0!</v>
      </c>
    </row>
    <row r="32" spans="1:34" ht="28.5">
      <c r="A32" s="20">
        <v>7.2</v>
      </c>
      <c r="B32" s="21" t="s">
        <v>30</v>
      </c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33" t="e">
        <f t="shared" si="0"/>
        <v>#DIV/0!</v>
      </c>
      <c r="AH32" s="14" t="e">
        <f t="shared" si="1"/>
        <v>#DIV/0!</v>
      </c>
    </row>
    <row r="33" spans="1:34" ht="28.5">
      <c r="A33" s="31">
        <v>8</v>
      </c>
      <c r="B33" s="32" t="s">
        <v>31</v>
      </c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35"/>
      <c r="AH33" s="37"/>
    </row>
    <row r="34" spans="1:34" ht="28.5">
      <c r="A34" s="20">
        <v>8.1</v>
      </c>
      <c r="B34" s="21" t="s">
        <v>32</v>
      </c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33" t="e">
        <f t="shared" si="0"/>
        <v>#DIV/0!</v>
      </c>
      <c r="AH34" s="14" t="e">
        <f t="shared" si="1"/>
        <v>#DIV/0!</v>
      </c>
    </row>
    <row r="35" spans="1:34" ht="28.5">
      <c r="A35" s="20">
        <v>8.1999999999999993</v>
      </c>
      <c r="B35" s="21" t="s">
        <v>33</v>
      </c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33" t="e">
        <f t="shared" si="0"/>
        <v>#DIV/0!</v>
      </c>
      <c r="AH35" s="14" t="e">
        <f t="shared" si="1"/>
        <v>#DIV/0!</v>
      </c>
    </row>
    <row r="36" spans="1:34" ht="42.75">
      <c r="A36" s="20">
        <v>8.3000000000000007</v>
      </c>
      <c r="B36" s="21" t="s">
        <v>34</v>
      </c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33" t="e">
        <f t="shared" si="0"/>
        <v>#DIV/0!</v>
      </c>
      <c r="AH36" s="14" t="e">
        <f t="shared" si="1"/>
        <v>#DIV/0!</v>
      </c>
    </row>
    <row r="37" spans="1:34" ht="28.5">
      <c r="A37" s="10">
        <v>9</v>
      </c>
      <c r="B37" s="11" t="s">
        <v>35</v>
      </c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13"/>
      <c r="AH37" s="38"/>
    </row>
    <row r="38" spans="1:34" ht="28.5">
      <c r="A38" s="7">
        <v>9.1</v>
      </c>
      <c r="B38" s="8" t="s">
        <v>36</v>
      </c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33" t="e">
        <f t="shared" si="0"/>
        <v>#DIV/0!</v>
      </c>
      <c r="AH38" s="14" t="e">
        <f t="shared" si="1"/>
        <v>#DIV/0!</v>
      </c>
    </row>
    <row r="39" spans="1:34">
      <c r="A39" s="7">
        <v>9.1999999999999993</v>
      </c>
      <c r="B39" s="8" t="s">
        <v>38</v>
      </c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33" t="e">
        <f t="shared" si="0"/>
        <v>#DIV/0!</v>
      </c>
      <c r="AH39" s="14" t="e">
        <f t="shared" si="1"/>
        <v>#DIV/0!</v>
      </c>
    </row>
    <row r="40" spans="1:34" ht="28.5">
      <c r="A40" s="7">
        <v>9.3000000000000007</v>
      </c>
      <c r="B40" s="8" t="s">
        <v>39</v>
      </c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33" t="e">
        <f t="shared" si="0"/>
        <v>#DIV/0!</v>
      </c>
      <c r="AH40" s="14" t="e">
        <f t="shared" si="1"/>
        <v>#DIV/0!</v>
      </c>
    </row>
    <row r="41" spans="1:34" ht="28.5">
      <c r="A41" s="7">
        <v>9.4</v>
      </c>
      <c r="B41" s="8" t="s">
        <v>40</v>
      </c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33" t="e">
        <f t="shared" si="0"/>
        <v>#DIV/0!</v>
      </c>
      <c r="AH41" s="14" t="e">
        <f t="shared" si="1"/>
        <v>#DIV/0!</v>
      </c>
    </row>
    <row r="42" spans="1:34">
      <c r="A42" s="7">
        <v>9.5</v>
      </c>
      <c r="B42" s="8" t="s">
        <v>41</v>
      </c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33" t="e">
        <f t="shared" si="0"/>
        <v>#DIV/0!</v>
      </c>
      <c r="AH42" s="14" t="e">
        <f t="shared" si="1"/>
        <v>#DIV/0!</v>
      </c>
    </row>
    <row r="43" spans="1:34">
      <c r="A43" s="7">
        <v>9.6</v>
      </c>
      <c r="B43" s="8" t="s">
        <v>42</v>
      </c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33" t="e">
        <f t="shared" si="0"/>
        <v>#DIV/0!</v>
      </c>
      <c r="AH43" s="14" t="e">
        <f t="shared" si="1"/>
        <v>#DIV/0!</v>
      </c>
    </row>
    <row r="44" spans="1:34" ht="28.5">
      <c r="A44" s="7">
        <v>9.6999999999999993</v>
      </c>
      <c r="B44" s="8" t="s">
        <v>43</v>
      </c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33" t="e">
        <f t="shared" si="0"/>
        <v>#DIV/0!</v>
      </c>
      <c r="AH44" s="14" t="e">
        <f t="shared" si="1"/>
        <v>#DIV/0!</v>
      </c>
    </row>
    <row r="45" spans="1:34">
      <c r="A45" s="7">
        <v>9.8000000000000007</v>
      </c>
      <c r="B45" s="8" t="s">
        <v>46</v>
      </c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33" t="e">
        <f t="shared" si="0"/>
        <v>#DIV/0!</v>
      </c>
      <c r="AH45" s="14" t="e">
        <f t="shared" si="1"/>
        <v>#DIV/0!</v>
      </c>
    </row>
    <row r="46" spans="1:34">
      <c r="A46" s="7">
        <v>9.9</v>
      </c>
      <c r="B46" s="8" t="s">
        <v>44</v>
      </c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33" t="e">
        <f t="shared" si="0"/>
        <v>#DIV/0!</v>
      </c>
      <c r="AH46" s="14" t="e">
        <f t="shared" si="1"/>
        <v>#DIV/0!</v>
      </c>
    </row>
    <row r="47" spans="1:34">
      <c r="A47" s="9" t="s">
        <v>37</v>
      </c>
      <c r="B47" s="8" t="s">
        <v>45</v>
      </c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33" t="e">
        <f t="shared" si="0"/>
        <v>#DIV/0!</v>
      </c>
      <c r="AH47" s="14" t="e">
        <f t="shared" si="1"/>
        <v>#DIV/0!</v>
      </c>
    </row>
    <row r="48" spans="1:34">
      <c r="A48" s="17">
        <v>10</v>
      </c>
      <c r="B48" s="25" t="s">
        <v>47</v>
      </c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36"/>
      <c r="AH48" s="39"/>
    </row>
    <row r="49" spans="1:34" ht="28.5">
      <c r="A49" s="22">
        <v>10.1</v>
      </c>
      <c r="B49" s="23" t="s">
        <v>48</v>
      </c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33" t="e">
        <f t="shared" si="0"/>
        <v>#DIV/0!</v>
      </c>
      <c r="AH49" s="14" t="e">
        <f t="shared" si="1"/>
        <v>#DIV/0!</v>
      </c>
    </row>
    <row r="50" spans="1:34">
      <c r="A50" s="22">
        <v>10.199999999999999</v>
      </c>
      <c r="B50" s="23" t="s">
        <v>49</v>
      </c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33" t="e">
        <f t="shared" si="0"/>
        <v>#DIV/0!</v>
      </c>
      <c r="AH50" s="14" t="e">
        <f t="shared" si="1"/>
        <v>#DIV/0!</v>
      </c>
    </row>
    <row r="51" spans="1:34" ht="28.5">
      <c r="A51" s="22">
        <v>11</v>
      </c>
      <c r="B51" s="23" t="s">
        <v>50</v>
      </c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33" t="e">
        <f t="shared" si="0"/>
        <v>#DIV/0!</v>
      </c>
      <c r="AH51" s="14" t="e">
        <f t="shared" si="1"/>
        <v>#DIV/0!</v>
      </c>
    </row>
    <row r="52" spans="1:34" ht="28.5">
      <c r="A52" s="22">
        <v>12</v>
      </c>
      <c r="B52" s="23" t="s">
        <v>51</v>
      </c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33"/>
      <c r="AH52" s="14"/>
    </row>
    <row r="53" spans="1:34">
      <c r="A53" s="22">
        <v>13</v>
      </c>
      <c r="B53" s="23" t="s">
        <v>52</v>
      </c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33" t="e">
        <f t="shared" si="0"/>
        <v>#DIV/0!</v>
      </c>
      <c r="AH53" s="14" t="e">
        <f t="shared" si="1"/>
        <v>#DIV/0!</v>
      </c>
    </row>
    <row r="54" spans="1:34">
      <c r="A54" s="22"/>
      <c r="B54" s="24" t="s">
        <v>54</v>
      </c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33"/>
      <c r="AH54" s="14"/>
    </row>
    <row r="55" spans="1:34" ht="28.5">
      <c r="A55" s="22">
        <v>14</v>
      </c>
      <c r="B55" s="23" t="s">
        <v>53</v>
      </c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33" t="e">
        <f t="shared" si="0"/>
        <v>#DIV/0!</v>
      </c>
      <c r="AH55" s="14" t="e">
        <f t="shared" si="1"/>
        <v>#DIV/0!</v>
      </c>
    </row>
    <row r="56" spans="1:34">
      <c r="A56" s="22"/>
      <c r="B56" s="24" t="s">
        <v>54</v>
      </c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</row>
    <row r="57" spans="1:34" ht="28.5">
      <c r="A57" s="22">
        <v>15</v>
      </c>
      <c r="B57" s="23" t="s">
        <v>55</v>
      </c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</row>
    <row r="58" spans="1:34">
      <c r="A58" s="22"/>
      <c r="B58" s="24" t="s">
        <v>56</v>
      </c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</row>
    <row r="59" spans="1:34">
      <c r="A59" s="22"/>
      <c r="B59" s="24" t="s">
        <v>57</v>
      </c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</row>
    <row r="60" spans="1:34">
      <c r="A60" s="22"/>
      <c r="B60" s="24" t="s">
        <v>58</v>
      </c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</row>
    <row r="61" spans="1:34">
      <c r="A61" s="26" t="s">
        <v>59</v>
      </c>
      <c r="B61" s="27"/>
      <c r="C61" s="26">
        <f>SUM(C38:C47)</f>
        <v>0</v>
      </c>
      <c r="D61" s="26">
        <f t="shared" ref="D61:AF61" si="2">SUM(D38:D47)</f>
        <v>0</v>
      </c>
      <c r="E61" s="26">
        <f t="shared" si="2"/>
        <v>0</v>
      </c>
      <c r="F61" s="26">
        <f t="shared" si="2"/>
        <v>0</v>
      </c>
      <c r="G61" s="26">
        <f t="shared" si="2"/>
        <v>0</v>
      </c>
      <c r="H61" s="26">
        <f t="shared" si="2"/>
        <v>0</v>
      </c>
      <c r="I61" s="26">
        <f t="shared" si="2"/>
        <v>0</v>
      </c>
      <c r="J61" s="26">
        <f t="shared" si="2"/>
        <v>0</v>
      </c>
      <c r="K61" s="26">
        <f t="shared" si="2"/>
        <v>0</v>
      </c>
      <c r="L61" s="26">
        <f t="shared" si="2"/>
        <v>0</v>
      </c>
      <c r="M61" s="26">
        <f t="shared" si="2"/>
        <v>0</v>
      </c>
      <c r="N61" s="26">
        <f t="shared" si="2"/>
        <v>0</v>
      </c>
      <c r="O61" s="26">
        <f t="shared" si="2"/>
        <v>0</v>
      </c>
      <c r="P61" s="26">
        <f t="shared" si="2"/>
        <v>0</v>
      </c>
      <c r="Q61" s="26">
        <f t="shared" si="2"/>
        <v>0</v>
      </c>
      <c r="R61" s="26">
        <f t="shared" si="2"/>
        <v>0</v>
      </c>
      <c r="S61" s="26">
        <f t="shared" si="2"/>
        <v>0</v>
      </c>
      <c r="T61" s="26">
        <f t="shared" si="2"/>
        <v>0</v>
      </c>
      <c r="U61" s="26">
        <f t="shared" si="2"/>
        <v>0</v>
      </c>
      <c r="V61" s="26">
        <f t="shared" si="2"/>
        <v>0</v>
      </c>
      <c r="W61" s="26">
        <f t="shared" si="2"/>
        <v>0</v>
      </c>
      <c r="X61" s="26">
        <f t="shared" si="2"/>
        <v>0</v>
      </c>
      <c r="Y61" s="26">
        <f t="shared" si="2"/>
        <v>0</v>
      </c>
      <c r="Z61" s="26">
        <f t="shared" si="2"/>
        <v>0</v>
      </c>
      <c r="AA61" s="26">
        <f t="shared" si="2"/>
        <v>0</v>
      </c>
      <c r="AB61" s="26">
        <f t="shared" si="2"/>
        <v>0</v>
      </c>
      <c r="AC61" s="26">
        <f t="shared" si="2"/>
        <v>0</v>
      </c>
      <c r="AD61" s="26">
        <f t="shared" si="2"/>
        <v>0</v>
      </c>
      <c r="AE61" s="26">
        <f t="shared" si="2"/>
        <v>0</v>
      </c>
      <c r="AF61" s="26">
        <f t="shared" si="2"/>
        <v>0</v>
      </c>
      <c r="AG61" s="26">
        <f>SUM(C61:AF61)</f>
        <v>0</v>
      </c>
      <c r="AH61" s="34">
        <f>STDEV(C61:AF61)</f>
        <v>0</v>
      </c>
    </row>
    <row r="62" spans="1:34" ht="28.5">
      <c r="A62" s="26">
        <v>40</v>
      </c>
      <c r="B62" s="27" t="s">
        <v>62</v>
      </c>
      <c r="C62" s="26">
        <f>IF(C61&gt;=32,1,0)</f>
        <v>0</v>
      </c>
      <c r="D62" s="26">
        <f t="shared" ref="D62:AF62" si="3">IF(D61&gt;=32,1,0)</f>
        <v>0</v>
      </c>
      <c r="E62" s="26">
        <f t="shared" si="3"/>
        <v>0</v>
      </c>
      <c r="F62" s="26">
        <f t="shared" si="3"/>
        <v>0</v>
      </c>
      <c r="G62" s="26">
        <f t="shared" si="3"/>
        <v>0</v>
      </c>
      <c r="H62" s="26">
        <f t="shared" si="3"/>
        <v>0</v>
      </c>
      <c r="I62" s="26">
        <f t="shared" si="3"/>
        <v>0</v>
      </c>
      <c r="J62" s="26">
        <f t="shared" si="3"/>
        <v>0</v>
      </c>
      <c r="K62" s="26">
        <f t="shared" si="3"/>
        <v>0</v>
      </c>
      <c r="L62" s="26">
        <f t="shared" si="3"/>
        <v>0</v>
      </c>
      <c r="M62" s="26">
        <f t="shared" si="3"/>
        <v>0</v>
      </c>
      <c r="N62" s="26">
        <f t="shared" si="3"/>
        <v>0</v>
      </c>
      <c r="O62" s="26">
        <f t="shared" si="3"/>
        <v>0</v>
      </c>
      <c r="P62" s="26">
        <f t="shared" si="3"/>
        <v>0</v>
      </c>
      <c r="Q62" s="26">
        <f t="shared" si="3"/>
        <v>0</v>
      </c>
      <c r="R62" s="26">
        <f t="shared" si="3"/>
        <v>0</v>
      </c>
      <c r="S62" s="26">
        <f t="shared" si="3"/>
        <v>0</v>
      </c>
      <c r="T62" s="26">
        <f t="shared" si="3"/>
        <v>0</v>
      </c>
      <c r="U62" s="26">
        <f t="shared" si="3"/>
        <v>0</v>
      </c>
      <c r="V62" s="26">
        <f t="shared" si="3"/>
        <v>0</v>
      </c>
      <c r="W62" s="26">
        <f t="shared" si="3"/>
        <v>0</v>
      </c>
      <c r="X62" s="26">
        <f t="shared" si="3"/>
        <v>0</v>
      </c>
      <c r="Y62" s="26">
        <f t="shared" si="3"/>
        <v>0</v>
      </c>
      <c r="Z62" s="26">
        <f t="shared" si="3"/>
        <v>0</v>
      </c>
      <c r="AA62" s="26">
        <f t="shared" si="3"/>
        <v>0</v>
      </c>
      <c r="AB62" s="26">
        <f t="shared" si="3"/>
        <v>0</v>
      </c>
      <c r="AC62" s="26">
        <f t="shared" si="3"/>
        <v>0</v>
      </c>
      <c r="AD62" s="26">
        <f t="shared" si="3"/>
        <v>0</v>
      </c>
      <c r="AE62" s="26">
        <f t="shared" si="3"/>
        <v>0</v>
      </c>
      <c r="AF62" s="26">
        <f t="shared" si="3"/>
        <v>0</v>
      </c>
      <c r="AG62" s="26">
        <f>SUM(C62:AF62)</f>
        <v>0</v>
      </c>
      <c r="AH62" s="5" t="e">
        <f>AG62/F1*100</f>
        <v>#DIV/0!</v>
      </c>
    </row>
    <row r="63" spans="1:34">
      <c r="A63" s="12" t="s">
        <v>6</v>
      </c>
      <c r="B63" s="12" t="s">
        <v>69</v>
      </c>
      <c r="C63" s="28" t="e">
        <f>AH62</f>
        <v>#DIV/0!</v>
      </c>
      <c r="AH63" s="6"/>
    </row>
    <row r="64" spans="1:34">
      <c r="A64" s="12"/>
      <c r="B64" s="12" t="s">
        <v>60</v>
      </c>
      <c r="C64" s="12" t="e">
        <f>AG61/(A62*F1)*100</f>
        <v>#DIV/0!</v>
      </c>
    </row>
    <row r="65" spans="1:3">
      <c r="A65" s="12"/>
      <c r="B65" s="12" t="s">
        <v>61</v>
      </c>
      <c r="C65" s="29">
        <f>AH61</f>
        <v>0</v>
      </c>
    </row>
  </sheetData>
  <sheetProtection password="CE28" sheet="1" objects="1" scenarios="1"/>
  <pageMargins left="0.7" right="0.7" top="0.75" bottom="0.75" header="0.3" footer="0.3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H65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5" sqref="C5"/>
    </sheetView>
  </sheetViews>
  <sheetFormatPr defaultRowHeight="14.25"/>
  <cols>
    <col min="1" max="1" width="13.25" customWidth="1"/>
    <col min="2" max="2" width="39.875" customWidth="1"/>
    <col min="3" max="3" width="8.75" customWidth="1"/>
    <col min="4" max="11" width="7.125" customWidth="1"/>
    <col min="12" max="15" width="5.875" bestFit="1" customWidth="1"/>
    <col min="16" max="32" width="9.125" customWidth="1"/>
    <col min="33" max="33" width="15.375" bestFit="1" customWidth="1"/>
    <col min="34" max="34" width="17.75" bestFit="1" customWidth="1"/>
  </cols>
  <sheetData>
    <row r="1" spans="1:34" ht="22.5">
      <c r="B1" s="44" t="s">
        <v>73</v>
      </c>
      <c r="C1" s="3" t="s">
        <v>63</v>
      </c>
      <c r="D1" s="3"/>
      <c r="E1" s="3"/>
      <c r="F1" s="40"/>
      <c r="G1" s="3" t="s">
        <v>64</v>
      </c>
    </row>
    <row r="2" spans="1:34" s="4" customFormat="1" ht="24" customHeight="1">
      <c r="A2" s="16" t="s">
        <v>7</v>
      </c>
      <c r="B2" s="16"/>
      <c r="C2" s="16"/>
      <c r="D2" s="16"/>
      <c r="E2" s="16"/>
      <c r="F2" s="16"/>
      <c r="G2" s="16"/>
      <c r="H2" s="16"/>
    </row>
    <row r="3" spans="1:34"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4">
      <c r="A4" s="18"/>
      <c r="B4" s="19" t="s">
        <v>0</v>
      </c>
      <c r="C4" s="3">
        <v>1</v>
      </c>
      <c r="D4" s="3">
        <v>2</v>
      </c>
      <c r="E4" s="3">
        <v>3</v>
      </c>
      <c r="F4" s="3">
        <v>4</v>
      </c>
      <c r="G4" s="3">
        <v>5</v>
      </c>
      <c r="H4" s="3">
        <v>6</v>
      </c>
      <c r="I4" s="3">
        <v>7</v>
      </c>
      <c r="J4" s="3">
        <v>8</v>
      </c>
      <c r="K4" s="3">
        <v>9</v>
      </c>
      <c r="L4" s="3">
        <v>10</v>
      </c>
      <c r="M4" s="3">
        <v>11</v>
      </c>
      <c r="N4" s="3">
        <v>12</v>
      </c>
      <c r="O4" s="3">
        <v>13</v>
      </c>
      <c r="P4" s="3">
        <v>14</v>
      </c>
      <c r="Q4" s="3">
        <v>15</v>
      </c>
      <c r="R4" s="3">
        <v>16</v>
      </c>
      <c r="S4" s="3">
        <v>17</v>
      </c>
      <c r="T4" s="3">
        <v>18</v>
      </c>
      <c r="U4" s="3">
        <v>19</v>
      </c>
      <c r="V4" s="3">
        <v>20</v>
      </c>
      <c r="W4" s="3">
        <v>21</v>
      </c>
      <c r="X4" s="3">
        <v>22</v>
      </c>
      <c r="Y4" s="3">
        <v>23</v>
      </c>
      <c r="Z4" s="3">
        <v>24</v>
      </c>
      <c r="AA4" s="3">
        <v>25</v>
      </c>
      <c r="AB4" s="3">
        <v>26</v>
      </c>
      <c r="AC4" s="3">
        <v>27</v>
      </c>
      <c r="AD4" s="3">
        <v>28</v>
      </c>
      <c r="AE4" s="3">
        <v>29</v>
      </c>
      <c r="AF4" s="3">
        <v>30</v>
      </c>
    </row>
    <row r="5" spans="1:34">
      <c r="A5" s="30" t="s">
        <v>1</v>
      </c>
      <c r="B5" s="3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</row>
    <row r="6" spans="1:34">
      <c r="A6" s="18">
        <v>1</v>
      </c>
      <c r="B6" s="18" t="s">
        <v>2</v>
      </c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4">
      <c r="A7" s="18">
        <v>2</v>
      </c>
      <c r="B7" s="18" t="s">
        <v>3</v>
      </c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t="e">
        <f>AVERAGE(C7:AF7)</f>
        <v>#DIV/0!</v>
      </c>
      <c r="AH7" s="14" t="e">
        <f>STDEV(C7:AF7)</f>
        <v>#DIV/0!</v>
      </c>
    </row>
    <row r="8" spans="1:34">
      <c r="A8" s="18">
        <v>3</v>
      </c>
      <c r="B8" s="18" t="s">
        <v>4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</row>
    <row r="9" spans="1:34">
      <c r="A9" s="18">
        <v>4</v>
      </c>
      <c r="B9" s="18" t="s">
        <v>8</v>
      </c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</row>
    <row r="10" spans="1:34">
      <c r="A10" s="18">
        <v>5</v>
      </c>
      <c r="B10" s="18" t="s">
        <v>9</v>
      </c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</row>
    <row r="11" spans="1:34">
      <c r="A11" s="18">
        <v>6</v>
      </c>
      <c r="B11" s="18" t="s">
        <v>5</v>
      </c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</row>
    <row r="12" spans="1:34" ht="17.25" customHeight="1">
      <c r="A12" s="31" t="s">
        <v>10</v>
      </c>
      <c r="B12" s="3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15" t="s">
        <v>71</v>
      </c>
      <c r="AH12" s="15" t="s">
        <v>72</v>
      </c>
    </row>
    <row r="13" spans="1:34" ht="28.5">
      <c r="A13" s="20">
        <v>1</v>
      </c>
      <c r="B13" s="21" t="s">
        <v>11</v>
      </c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33" t="e">
        <f>AVERAGE(C13:AF13)</f>
        <v>#DIV/0!</v>
      </c>
      <c r="AH13" s="14" t="e">
        <f>STDEV(C13:AF13)</f>
        <v>#DIV/0!</v>
      </c>
    </row>
    <row r="14" spans="1:34">
      <c r="A14" s="20">
        <v>2</v>
      </c>
      <c r="B14" s="21" t="s">
        <v>12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33" t="e">
        <f>AVERAGE(C14:AF14)</f>
        <v>#DIV/0!</v>
      </c>
      <c r="AH14" s="14" t="e">
        <f>STDEV(C14:AF14)</f>
        <v>#DIV/0!</v>
      </c>
    </row>
    <row r="15" spans="1:34">
      <c r="A15" s="31">
        <v>3</v>
      </c>
      <c r="B15" s="32" t="s">
        <v>13</v>
      </c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35"/>
      <c r="AH15" s="37"/>
    </row>
    <row r="16" spans="1:34" ht="28.5">
      <c r="A16" s="20">
        <v>3.1</v>
      </c>
      <c r="B16" s="21" t="s">
        <v>14</v>
      </c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33" t="e">
        <f t="shared" ref="AG16:AG55" si="0">AVERAGE(C16:AF16)</f>
        <v>#DIV/0!</v>
      </c>
      <c r="AH16" s="14" t="e">
        <f t="shared" ref="AH16:AH55" si="1">STDEV(C16:AF16)</f>
        <v>#DIV/0!</v>
      </c>
    </row>
    <row r="17" spans="1:34" ht="28.5">
      <c r="A17" s="20">
        <v>3.2</v>
      </c>
      <c r="B17" s="21" t="s">
        <v>15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33" t="e">
        <f t="shared" si="0"/>
        <v>#DIV/0!</v>
      </c>
      <c r="AH17" s="14" t="e">
        <f t="shared" si="1"/>
        <v>#DIV/0!</v>
      </c>
    </row>
    <row r="18" spans="1:34" ht="28.5">
      <c r="A18" s="20">
        <v>3.3</v>
      </c>
      <c r="B18" s="21" t="s">
        <v>16</v>
      </c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33" t="e">
        <f t="shared" si="0"/>
        <v>#DIV/0!</v>
      </c>
      <c r="AH18" s="14" t="e">
        <f t="shared" si="1"/>
        <v>#DIV/0!</v>
      </c>
    </row>
    <row r="19" spans="1:34">
      <c r="A19" s="31">
        <v>4</v>
      </c>
      <c r="B19" s="32" t="s">
        <v>17</v>
      </c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35"/>
      <c r="AH19" s="37"/>
    </row>
    <row r="20" spans="1:34" ht="28.5">
      <c r="A20" s="20">
        <v>4.0999999999999996</v>
      </c>
      <c r="B20" s="21" t="s">
        <v>18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33" t="e">
        <f t="shared" si="0"/>
        <v>#DIV/0!</v>
      </c>
      <c r="AH20" s="14" t="e">
        <f t="shared" si="1"/>
        <v>#DIV/0!</v>
      </c>
    </row>
    <row r="21" spans="1:34">
      <c r="A21" s="20">
        <v>4.2</v>
      </c>
      <c r="B21" s="21" t="s">
        <v>19</v>
      </c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33" t="e">
        <f t="shared" si="0"/>
        <v>#DIV/0!</v>
      </c>
      <c r="AH21" s="14" t="e">
        <f t="shared" si="1"/>
        <v>#DIV/0!</v>
      </c>
    </row>
    <row r="22" spans="1:34">
      <c r="A22" s="20">
        <v>4.3</v>
      </c>
      <c r="B22" s="21" t="s">
        <v>20</v>
      </c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33" t="e">
        <f t="shared" si="0"/>
        <v>#DIV/0!</v>
      </c>
      <c r="AH22" s="14" t="e">
        <f t="shared" si="1"/>
        <v>#DIV/0!</v>
      </c>
    </row>
    <row r="23" spans="1:34">
      <c r="A23" s="20"/>
      <c r="B23" s="21" t="s">
        <v>21</v>
      </c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33"/>
      <c r="AH23" s="14"/>
    </row>
    <row r="24" spans="1:34">
      <c r="A24" s="31">
        <v>5</v>
      </c>
      <c r="B24" s="32" t="s">
        <v>22</v>
      </c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35"/>
      <c r="AH24" s="37"/>
    </row>
    <row r="25" spans="1:34" ht="28.5">
      <c r="A25" s="20">
        <v>5.0999999999999996</v>
      </c>
      <c r="B25" s="21" t="s">
        <v>23</v>
      </c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33" t="e">
        <f t="shared" si="0"/>
        <v>#DIV/0!</v>
      </c>
      <c r="AH25" s="14" t="e">
        <f t="shared" si="1"/>
        <v>#DIV/0!</v>
      </c>
    </row>
    <row r="26" spans="1:34" ht="28.5">
      <c r="A26" s="20">
        <v>5.2</v>
      </c>
      <c r="B26" s="21" t="s">
        <v>24</v>
      </c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33" t="e">
        <f t="shared" si="0"/>
        <v>#DIV/0!</v>
      </c>
      <c r="AH26" s="14" t="e">
        <f t="shared" si="1"/>
        <v>#DIV/0!</v>
      </c>
    </row>
    <row r="27" spans="1:34">
      <c r="A27" s="31">
        <v>6</v>
      </c>
      <c r="B27" s="32" t="s">
        <v>25</v>
      </c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35"/>
      <c r="AH27" s="37"/>
    </row>
    <row r="28" spans="1:34" ht="28.5">
      <c r="A28" s="20">
        <v>6.1</v>
      </c>
      <c r="B28" s="21" t="s">
        <v>26</v>
      </c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33" t="e">
        <f t="shared" si="0"/>
        <v>#DIV/0!</v>
      </c>
      <c r="AH28" s="14" t="e">
        <f t="shared" si="1"/>
        <v>#DIV/0!</v>
      </c>
    </row>
    <row r="29" spans="1:34">
      <c r="A29" s="20">
        <v>6.2</v>
      </c>
      <c r="B29" s="21" t="s">
        <v>27</v>
      </c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33" t="e">
        <f t="shared" si="0"/>
        <v>#DIV/0!</v>
      </c>
      <c r="AH29" s="14" t="e">
        <f t="shared" si="1"/>
        <v>#DIV/0!</v>
      </c>
    </row>
    <row r="30" spans="1:34" ht="28.5">
      <c r="A30" s="31">
        <v>7</v>
      </c>
      <c r="B30" s="32" t="s">
        <v>28</v>
      </c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35"/>
      <c r="AH30" s="37"/>
    </row>
    <row r="31" spans="1:34">
      <c r="A31" s="20">
        <v>7.1</v>
      </c>
      <c r="B31" s="21" t="s">
        <v>29</v>
      </c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33" t="e">
        <f t="shared" si="0"/>
        <v>#DIV/0!</v>
      </c>
      <c r="AH31" s="14" t="e">
        <f t="shared" si="1"/>
        <v>#DIV/0!</v>
      </c>
    </row>
    <row r="32" spans="1:34" ht="28.5">
      <c r="A32" s="20">
        <v>7.2</v>
      </c>
      <c r="B32" s="21" t="s">
        <v>30</v>
      </c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33" t="e">
        <f t="shared" si="0"/>
        <v>#DIV/0!</v>
      </c>
      <c r="AH32" s="14" t="e">
        <f t="shared" si="1"/>
        <v>#DIV/0!</v>
      </c>
    </row>
    <row r="33" spans="1:34" ht="28.5">
      <c r="A33" s="31">
        <v>8</v>
      </c>
      <c r="B33" s="32" t="s">
        <v>31</v>
      </c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35"/>
      <c r="AH33" s="37"/>
    </row>
    <row r="34" spans="1:34" ht="28.5">
      <c r="A34" s="20">
        <v>8.1</v>
      </c>
      <c r="B34" s="21" t="s">
        <v>32</v>
      </c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33" t="e">
        <f t="shared" si="0"/>
        <v>#DIV/0!</v>
      </c>
      <c r="AH34" s="14" t="e">
        <f t="shared" si="1"/>
        <v>#DIV/0!</v>
      </c>
    </row>
    <row r="35" spans="1:34" ht="28.5">
      <c r="A35" s="20">
        <v>8.1999999999999993</v>
      </c>
      <c r="B35" s="21" t="s">
        <v>33</v>
      </c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33" t="e">
        <f t="shared" si="0"/>
        <v>#DIV/0!</v>
      </c>
      <c r="AH35" s="14" t="e">
        <f t="shared" si="1"/>
        <v>#DIV/0!</v>
      </c>
    </row>
    <row r="36" spans="1:34" ht="42.75">
      <c r="A36" s="20">
        <v>8.3000000000000007</v>
      </c>
      <c r="B36" s="21" t="s">
        <v>34</v>
      </c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33" t="e">
        <f t="shared" si="0"/>
        <v>#DIV/0!</v>
      </c>
      <c r="AH36" s="14" t="e">
        <f t="shared" si="1"/>
        <v>#DIV/0!</v>
      </c>
    </row>
    <row r="37" spans="1:34" ht="28.5">
      <c r="A37" s="10">
        <v>9</v>
      </c>
      <c r="B37" s="11" t="s">
        <v>35</v>
      </c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13"/>
      <c r="AH37" s="38"/>
    </row>
    <row r="38" spans="1:34" ht="28.5">
      <c r="A38" s="7">
        <v>9.1</v>
      </c>
      <c r="B38" s="8" t="s">
        <v>36</v>
      </c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33" t="e">
        <f t="shared" si="0"/>
        <v>#DIV/0!</v>
      </c>
      <c r="AH38" s="14" t="e">
        <f t="shared" si="1"/>
        <v>#DIV/0!</v>
      </c>
    </row>
    <row r="39" spans="1:34">
      <c r="A39" s="7">
        <v>9.1999999999999993</v>
      </c>
      <c r="B39" s="8" t="s">
        <v>38</v>
      </c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33" t="e">
        <f t="shared" si="0"/>
        <v>#DIV/0!</v>
      </c>
      <c r="AH39" s="14" t="e">
        <f t="shared" si="1"/>
        <v>#DIV/0!</v>
      </c>
    </row>
    <row r="40" spans="1:34" ht="28.5">
      <c r="A40" s="7">
        <v>9.3000000000000007</v>
      </c>
      <c r="B40" s="8" t="s">
        <v>39</v>
      </c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33" t="e">
        <f t="shared" si="0"/>
        <v>#DIV/0!</v>
      </c>
      <c r="AH40" s="14" t="e">
        <f t="shared" si="1"/>
        <v>#DIV/0!</v>
      </c>
    </row>
    <row r="41" spans="1:34" ht="28.5">
      <c r="A41" s="7">
        <v>9.4</v>
      </c>
      <c r="B41" s="8" t="s">
        <v>40</v>
      </c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33" t="e">
        <f t="shared" si="0"/>
        <v>#DIV/0!</v>
      </c>
      <c r="AH41" s="14" t="e">
        <f t="shared" si="1"/>
        <v>#DIV/0!</v>
      </c>
    </row>
    <row r="42" spans="1:34">
      <c r="A42" s="7">
        <v>9.5</v>
      </c>
      <c r="B42" s="8" t="s">
        <v>41</v>
      </c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33" t="e">
        <f t="shared" si="0"/>
        <v>#DIV/0!</v>
      </c>
      <c r="AH42" s="14" t="e">
        <f t="shared" si="1"/>
        <v>#DIV/0!</v>
      </c>
    </row>
    <row r="43" spans="1:34">
      <c r="A43" s="7">
        <v>9.6</v>
      </c>
      <c r="B43" s="8" t="s">
        <v>42</v>
      </c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33" t="e">
        <f t="shared" si="0"/>
        <v>#DIV/0!</v>
      </c>
      <c r="AH43" s="14" t="e">
        <f t="shared" si="1"/>
        <v>#DIV/0!</v>
      </c>
    </row>
    <row r="44" spans="1:34" ht="28.5">
      <c r="A44" s="7">
        <v>9.6999999999999993</v>
      </c>
      <c r="B44" s="8" t="s">
        <v>43</v>
      </c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33" t="e">
        <f t="shared" si="0"/>
        <v>#DIV/0!</v>
      </c>
      <c r="AH44" s="14" t="e">
        <f t="shared" si="1"/>
        <v>#DIV/0!</v>
      </c>
    </row>
    <row r="45" spans="1:34">
      <c r="A45" s="7">
        <v>9.8000000000000007</v>
      </c>
      <c r="B45" s="8" t="s">
        <v>46</v>
      </c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33" t="e">
        <f t="shared" si="0"/>
        <v>#DIV/0!</v>
      </c>
      <c r="AH45" s="14" t="e">
        <f t="shared" si="1"/>
        <v>#DIV/0!</v>
      </c>
    </row>
    <row r="46" spans="1:34">
      <c r="A46" s="7">
        <v>9.9</v>
      </c>
      <c r="B46" s="8" t="s">
        <v>44</v>
      </c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33" t="e">
        <f t="shared" si="0"/>
        <v>#DIV/0!</v>
      </c>
      <c r="AH46" s="14" t="e">
        <f t="shared" si="1"/>
        <v>#DIV/0!</v>
      </c>
    </row>
    <row r="47" spans="1:34">
      <c r="A47" s="9" t="s">
        <v>37</v>
      </c>
      <c r="B47" s="8" t="s">
        <v>45</v>
      </c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33" t="e">
        <f t="shared" si="0"/>
        <v>#DIV/0!</v>
      </c>
      <c r="AH47" s="14" t="e">
        <f t="shared" si="1"/>
        <v>#DIV/0!</v>
      </c>
    </row>
    <row r="48" spans="1:34">
      <c r="A48" s="17">
        <v>10</v>
      </c>
      <c r="B48" s="25" t="s">
        <v>47</v>
      </c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36"/>
      <c r="AH48" s="39"/>
    </row>
    <row r="49" spans="1:34" ht="28.5">
      <c r="A49" s="22">
        <v>10.1</v>
      </c>
      <c r="B49" s="23" t="s">
        <v>48</v>
      </c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33" t="e">
        <f t="shared" si="0"/>
        <v>#DIV/0!</v>
      </c>
      <c r="AH49" s="14" t="e">
        <f t="shared" si="1"/>
        <v>#DIV/0!</v>
      </c>
    </row>
    <row r="50" spans="1:34">
      <c r="A50" s="22">
        <v>10.199999999999999</v>
      </c>
      <c r="B50" s="23" t="s">
        <v>49</v>
      </c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33" t="e">
        <f t="shared" si="0"/>
        <v>#DIV/0!</v>
      </c>
      <c r="AH50" s="14" t="e">
        <f t="shared" si="1"/>
        <v>#DIV/0!</v>
      </c>
    </row>
    <row r="51" spans="1:34" ht="28.5">
      <c r="A51" s="22">
        <v>11</v>
      </c>
      <c r="B51" s="23" t="s">
        <v>50</v>
      </c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33" t="e">
        <f t="shared" si="0"/>
        <v>#DIV/0!</v>
      </c>
      <c r="AH51" s="14" t="e">
        <f t="shared" si="1"/>
        <v>#DIV/0!</v>
      </c>
    </row>
    <row r="52" spans="1:34" ht="28.5">
      <c r="A52" s="22">
        <v>12</v>
      </c>
      <c r="B52" s="23" t="s">
        <v>51</v>
      </c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33"/>
      <c r="AH52" s="14"/>
    </row>
    <row r="53" spans="1:34">
      <c r="A53" s="22">
        <v>13</v>
      </c>
      <c r="B53" s="23" t="s">
        <v>52</v>
      </c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33" t="e">
        <f t="shared" si="0"/>
        <v>#DIV/0!</v>
      </c>
      <c r="AH53" s="14" t="e">
        <f t="shared" si="1"/>
        <v>#DIV/0!</v>
      </c>
    </row>
    <row r="54" spans="1:34">
      <c r="A54" s="22"/>
      <c r="B54" s="24" t="s">
        <v>54</v>
      </c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33"/>
      <c r="AH54" s="14"/>
    </row>
    <row r="55" spans="1:34" ht="28.5">
      <c r="A55" s="22">
        <v>14</v>
      </c>
      <c r="B55" s="23" t="s">
        <v>53</v>
      </c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33" t="e">
        <f t="shared" si="0"/>
        <v>#DIV/0!</v>
      </c>
      <c r="AH55" s="14" t="e">
        <f t="shared" si="1"/>
        <v>#DIV/0!</v>
      </c>
    </row>
    <row r="56" spans="1:34">
      <c r="A56" s="22"/>
      <c r="B56" s="24" t="s">
        <v>54</v>
      </c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</row>
    <row r="57" spans="1:34" ht="28.5">
      <c r="A57" s="22">
        <v>15</v>
      </c>
      <c r="B57" s="23" t="s">
        <v>55</v>
      </c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</row>
    <row r="58" spans="1:34">
      <c r="A58" s="22"/>
      <c r="B58" s="24" t="s">
        <v>56</v>
      </c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</row>
    <row r="59" spans="1:34">
      <c r="A59" s="22"/>
      <c r="B59" s="24" t="s">
        <v>57</v>
      </c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</row>
    <row r="60" spans="1:34">
      <c r="A60" s="22"/>
      <c r="B60" s="24" t="s">
        <v>58</v>
      </c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</row>
    <row r="61" spans="1:34">
      <c r="A61" s="26" t="s">
        <v>59</v>
      </c>
      <c r="B61" s="27"/>
      <c r="C61" s="26">
        <f>SUM(C38:C47)</f>
        <v>0</v>
      </c>
      <c r="D61" s="26">
        <f t="shared" ref="D61:AF61" si="2">SUM(D38:D47)</f>
        <v>0</v>
      </c>
      <c r="E61" s="26">
        <f t="shared" si="2"/>
        <v>0</v>
      </c>
      <c r="F61" s="26">
        <f t="shared" si="2"/>
        <v>0</v>
      </c>
      <c r="G61" s="26">
        <f t="shared" si="2"/>
        <v>0</v>
      </c>
      <c r="H61" s="26">
        <f t="shared" si="2"/>
        <v>0</v>
      </c>
      <c r="I61" s="26">
        <f t="shared" si="2"/>
        <v>0</v>
      </c>
      <c r="J61" s="26">
        <f t="shared" si="2"/>
        <v>0</v>
      </c>
      <c r="K61" s="26">
        <f t="shared" si="2"/>
        <v>0</v>
      </c>
      <c r="L61" s="26">
        <f t="shared" si="2"/>
        <v>0</v>
      </c>
      <c r="M61" s="26">
        <f t="shared" si="2"/>
        <v>0</v>
      </c>
      <c r="N61" s="26">
        <f t="shared" si="2"/>
        <v>0</v>
      </c>
      <c r="O61" s="26">
        <f t="shared" si="2"/>
        <v>0</v>
      </c>
      <c r="P61" s="26">
        <f t="shared" si="2"/>
        <v>0</v>
      </c>
      <c r="Q61" s="26">
        <f t="shared" si="2"/>
        <v>0</v>
      </c>
      <c r="R61" s="26">
        <f t="shared" si="2"/>
        <v>0</v>
      </c>
      <c r="S61" s="26">
        <f t="shared" si="2"/>
        <v>0</v>
      </c>
      <c r="T61" s="26">
        <f t="shared" si="2"/>
        <v>0</v>
      </c>
      <c r="U61" s="26">
        <f t="shared" si="2"/>
        <v>0</v>
      </c>
      <c r="V61" s="26">
        <f t="shared" si="2"/>
        <v>0</v>
      </c>
      <c r="W61" s="26">
        <f t="shared" si="2"/>
        <v>0</v>
      </c>
      <c r="X61" s="26">
        <f t="shared" si="2"/>
        <v>0</v>
      </c>
      <c r="Y61" s="26">
        <f t="shared" si="2"/>
        <v>0</v>
      </c>
      <c r="Z61" s="26">
        <f t="shared" si="2"/>
        <v>0</v>
      </c>
      <c r="AA61" s="26">
        <f t="shared" si="2"/>
        <v>0</v>
      </c>
      <c r="AB61" s="26">
        <f t="shared" si="2"/>
        <v>0</v>
      </c>
      <c r="AC61" s="26">
        <f t="shared" si="2"/>
        <v>0</v>
      </c>
      <c r="AD61" s="26">
        <f t="shared" si="2"/>
        <v>0</v>
      </c>
      <c r="AE61" s="26">
        <f t="shared" si="2"/>
        <v>0</v>
      </c>
      <c r="AF61" s="26">
        <f t="shared" si="2"/>
        <v>0</v>
      </c>
      <c r="AG61" s="26">
        <f>SUM(C61:AF61)</f>
        <v>0</v>
      </c>
      <c r="AH61" s="34">
        <f>STDEV(C61:AF61)</f>
        <v>0</v>
      </c>
    </row>
    <row r="62" spans="1:34" ht="28.5">
      <c r="A62" s="26">
        <v>40</v>
      </c>
      <c r="B62" s="27" t="s">
        <v>62</v>
      </c>
      <c r="C62" s="26">
        <f>IF(C61&gt;=32,1,0)</f>
        <v>0</v>
      </c>
      <c r="D62" s="26">
        <f t="shared" ref="D62:AF62" si="3">IF(D61&gt;=32,1,0)</f>
        <v>0</v>
      </c>
      <c r="E62" s="26">
        <f t="shared" si="3"/>
        <v>0</v>
      </c>
      <c r="F62" s="26">
        <f t="shared" si="3"/>
        <v>0</v>
      </c>
      <c r="G62" s="26">
        <f t="shared" si="3"/>
        <v>0</v>
      </c>
      <c r="H62" s="26">
        <f t="shared" si="3"/>
        <v>0</v>
      </c>
      <c r="I62" s="26">
        <f t="shared" si="3"/>
        <v>0</v>
      </c>
      <c r="J62" s="26">
        <f t="shared" si="3"/>
        <v>0</v>
      </c>
      <c r="K62" s="26">
        <f t="shared" si="3"/>
        <v>0</v>
      </c>
      <c r="L62" s="26">
        <f t="shared" si="3"/>
        <v>0</v>
      </c>
      <c r="M62" s="26">
        <f t="shared" si="3"/>
        <v>0</v>
      </c>
      <c r="N62" s="26">
        <f t="shared" si="3"/>
        <v>0</v>
      </c>
      <c r="O62" s="26">
        <f t="shared" si="3"/>
        <v>0</v>
      </c>
      <c r="P62" s="26">
        <f t="shared" si="3"/>
        <v>0</v>
      </c>
      <c r="Q62" s="26">
        <f t="shared" si="3"/>
        <v>0</v>
      </c>
      <c r="R62" s="26">
        <f t="shared" si="3"/>
        <v>0</v>
      </c>
      <c r="S62" s="26">
        <f t="shared" si="3"/>
        <v>0</v>
      </c>
      <c r="T62" s="26">
        <f t="shared" si="3"/>
        <v>0</v>
      </c>
      <c r="U62" s="26">
        <f t="shared" si="3"/>
        <v>0</v>
      </c>
      <c r="V62" s="26">
        <f t="shared" si="3"/>
        <v>0</v>
      </c>
      <c r="W62" s="26">
        <f t="shared" si="3"/>
        <v>0</v>
      </c>
      <c r="X62" s="26">
        <f t="shared" si="3"/>
        <v>0</v>
      </c>
      <c r="Y62" s="26">
        <f t="shared" si="3"/>
        <v>0</v>
      </c>
      <c r="Z62" s="26">
        <f t="shared" si="3"/>
        <v>0</v>
      </c>
      <c r="AA62" s="26">
        <f t="shared" si="3"/>
        <v>0</v>
      </c>
      <c r="AB62" s="26">
        <f t="shared" si="3"/>
        <v>0</v>
      </c>
      <c r="AC62" s="26">
        <f t="shared" si="3"/>
        <v>0</v>
      </c>
      <c r="AD62" s="26">
        <f t="shared" si="3"/>
        <v>0</v>
      </c>
      <c r="AE62" s="26">
        <f t="shared" si="3"/>
        <v>0</v>
      </c>
      <c r="AF62" s="26">
        <f t="shared" si="3"/>
        <v>0</v>
      </c>
      <c r="AG62" s="26">
        <f>SUM(C62:AF62)</f>
        <v>0</v>
      </c>
      <c r="AH62" s="5" t="e">
        <f>AG62/F1*100</f>
        <v>#DIV/0!</v>
      </c>
    </row>
    <row r="63" spans="1:34">
      <c r="A63" s="12" t="s">
        <v>6</v>
      </c>
      <c r="B63" s="12" t="s">
        <v>69</v>
      </c>
      <c r="C63" s="28" t="e">
        <f>AH62</f>
        <v>#DIV/0!</v>
      </c>
      <c r="AH63" s="6"/>
    </row>
    <row r="64" spans="1:34">
      <c r="A64" s="12"/>
      <c r="B64" s="12" t="s">
        <v>60</v>
      </c>
      <c r="C64" s="12" t="e">
        <f>AG61/(A62*F1)*100</f>
        <v>#DIV/0!</v>
      </c>
    </row>
    <row r="65" spans="1:3">
      <c r="A65" s="12"/>
      <c r="B65" s="12" t="s">
        <v>61</v>
      </c>
      <c r="C65" s="29">
        <f>AH61</f>
        <v>0</v>
      </c>
    </row>
  </sheetData>
  <sheetProtection password="CE28" sheet="1" objects="1" scenarios="1"/>
  <pageMargins left="0.7" right="0.7" top="0.75" bottom="0.75" header="0.3" footer="0.3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H65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5" sqref="C5"/>
    </sheetView>
  </sheetViews>
  <sheetFormatPr defaultRowHeight="14.25"/>
  <cols>
    <col min="1" max="1" width="13.25" customWidth="1"/>
    <col min="2" max="2" width="39.875" customWidth="1"/>
    <col min="3" max="3" width="8.75" customWidth="1"/>
    <col min="4" max="11" width="7.125" customWidth="1"/>
    <col min="12" max="15" width="5.875" bestFit="1" customWidth="1"/>
    <col min="16" max="32" width="9.125" customWidth="1"/>
    <col min="33" max="33" width="15.375" bestFit="1" customWidth="1"/>
    <col min="34" max="34" width="17.75" bestFit="1" customWidth="1"/>
  </cols>
  <sheetData>
    <row r="1" spans="1:34" ht="22.5">
      <c r="B1" s="44" t="s">
        <v>73</v>
      </c>
      <c r="C1" s="3" t="s">
        <v>63</v>
      </c>
      <c r="D1" s="3"/>
      <c r="E1" s="3"/>
      <c r="F1" s="40"/>
      <c r="G1" s="3" t="s">
        <v>64</v>
      </c>
    </row>
    <row r="2" spans="1:34" s="4" customFormat="1" ht="24" customHeight="1">
      <c r="A2" s="16" t="s">
        <v>7</v>
      </c>
      <c r="B2" s="16"/>
      <c r="C2" s="16"/>
      <c r="D2" s="16"/>
      <c r="E2" s="16"/>
      <c r="F2" s="16"/>
      <c r="G2" s="16"/>
      <c r="H2" s="16"/>
    </row>
    <row r="3" spans="1:34"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4">
      <c r="A4" s="18"/>
      <c r="B4" s="19" t="s">
        <v>0</v>
      </c>
      <c r="C4" s="3">
        <v>1</v>
      </c>
      <c r="D4" s="3">
        <v>2</v>
      </c>
      <c r="E4" s="3">
        <v>3</v>
      </c>
      <c r="F4" s="3">
        <v>4</v>
      </c>
      <c r="G4" s="3">
        <v>5</v>
      </c>
      <c r="H4" s="3">
        <v>6</v>
      </c>
      <c r="I4" s="3">
        <v>7</v>
      </c>
      <c r="J4" s="3">
        <v>8</v>
      </c>
      <c r="K4" s="3">
        <v>9</v>
      </c>
      <c r="L4" s="3">
        <v>10</v>
      </c>
      <c r="M4" s="3">
        <v>11</v>
      </c>
      <c r="N4" s="3">
        <v>12</v>
      </c>
      <c r="O4" s="3">
        <v>13</v>
      </c>
      <c r="P4" s="3">
        <v>14</v>
      </c>
      <c r="Q4" s="3">
        <v>15</v>
      </c>
      <c r="R4" s="3">
        <v>16</v>
      </c>
      <c r="S4" s="3">
        <v>17</v>
      </c>
      <c r="T4" s="3">
        <v>18</v>
      </c>
      <c r="U4" s="3">
        <v>19</v>
      </c>
      <c r="V4" s="3">
        <v>20</v>
      </c>
      <c r="W4" s="3">
        <v>21</v>
      </c>
      <c r="X4" s="3">
        <v>22</v>
      </c>
      <c r="Y4" s="3">
        <v>23</v>
      </c>
      <c r="Z4" s="3">
        <v>24</v>
      </c>
      <c r="AA4" s="3">
        <v>25</v>
      </c>
      <c r="AB4" s="3">
        <v>26</v>
      </c>
      <c r="AC4" s="3">
        <v>27</v>
      </c>
      <c r="AD4" s="3">
        <v>28</v>
      </c>
      <c r="AE4" s="3">
        <v>29</v>
      </c>
      <c r="AF4" s="3">
        <v>30</v>
      </c>
    </row>
    <row r="5" spans="1:34">
      <c r="A5" s="30" t="s">
        <v>1</v>
      </c>
      <c r="B5" s="3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</row>
    <row r="6" spans="1:34">
      <c r="A6" s="18">
        <v>1</v>
      </c>
      <c r="B6" s="18" t="s">
        <v>2</v>
      </c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4">
      <c r="A7" s="18">
        <v>2</v>
      </c>
      <c r="B7" s="18" t="s">
        <v>3</v>
      </c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t="e">
        <f>AVERAGE(C7:AF7)</f>
        <v>#DIV/0!</v>
      </c>
      <c r="AH7" s="14" t="e">
        <f>STDEV(C7:AF7)</f>
        <v>#DIV/0!</v>
      </c>
    </row>
    <row r="8" spans="1:34">
      <c r="A8" s="18">
        <v>3</v>
      </c>
      <c r="B8" s="18" t="s">
        <v>4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</row>
    <row r="9" spans="1:34">
      <c r="A9" s="18">
        <v>4</v>
      </c>
      <c r="B9" s="18" t="s">
        <v>8</v>
      </c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</row>
    <row r="10" spans="1:34">
      <c r="A10" s="18">
        <v>5</v>
      </c>
      <c r="B10" s="18" t="s">
        <v>9</v>
      </c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</row>
    <row r="11" spans="1:34">
      <c r="A11" s="18">
        <v>6</v>
      </c>
      <c r="B11" s="18" t="s">
        <v>5</v>
      </c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</row>
    <row r="12" spans="1:34" ht="17.25" customHeight="1">
      <c r="A12" s="31" t="s">
        <v>10</v>
      </c>
      <c r="B12" s="3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15" t="s">
        <v>71</v>
      </c>
      <c r="AH12" s="15" t="s">
        <v>72</v>
      </c>
    </row>
    <row r="13" spans="1:34" ht="28.5">
      <c r="A13" s="20">
        <v>1</v>
      </c>
      <c r="B13" s="21" t="s">
        <v>11</v>
      </c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33" t="e">
        <f>AVERAGE(C13:AF13)</f>
        <v>#DIV/0!</v>
      </c>
      <c r="AH13" s="14" t="e">
        <f>STDEV(C13:AF13)</f>
        <v>#DIV/0!</v>
      </c>
    </row>
    <row r="14" spans="1:34">
      <c r="A14" s="20">
        <v>2</v>
      </c>
      <c r="B14" s="21" t="s">
        <v>12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33" t="e">
        <f>AVERAGE(C14:AF14)</f>
        <v>#DIV/0!</v>
      </c>
      <c r="AH14" s="14" t="e">
        <f>STDEV(C14:AF14)</f>
        <v>#DIV/0!</v>
      </c>
    </row>
    <row r="15" spans="1:34">
      <c r="A15" s="31">
        <v>3</v>
      </c>
      <c r="B15" s="32" t="s">
        <v>13</v>
      </c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35"/>
      <c r="AH15" s="37"/>
    </row>
    <row r="16" spans="1:34" ht="28.5">
      <c r="A16" s="20">
        <v>3.1</v>
      </c>
      <c r="B16" s="21" t="s">
        <v>14</v>
      </c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33" t="e">
        <f t="shared" ref="AG16:AG55" si="0">AVERAGE(C16:AF16)</f>
        <v>#DIV/0!</v>
      </c>
      <c r="AH16" s="14" t="e">
        <f t="shared" ref="AH16:AH55" si="1">STDEV(C16:AF16)</f>
        <v>#DIV/0!</v>
      </c>
    </row>
    <row r="17" spans="1:34" ht="28.5">
      <c r="A17" s="20">
        <v>3.2</v>
      </c>
      <c r="B17" s="21" t="s">
        <v>15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33" t="e">
        <f t="shared" si="0"/>
        <v>#DIV/0!</v>
      </c>
      <c r="AH17" s="14" t="e">
        <f t="shared" si="1"/>
        <v>#DIV/0!</v>
      </c>
    </row>
    <row r="18" spans="1:34" ht="28.5">
      <c r="A18" s="20">
        <v>3.3</v>
      </c>
      <c r="B18" s="21" t="s">
        <v>16</v>
      </c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33" t="e">
        <f t="shared" si="0"/>
        <v>#DIV/0!</v>
      </c>
      <c r="AH18" s="14" t="e">
        <f t="shared" si="1"/>
        <v>#DIV/0!</v>
      </c>
    </row>
    <row r="19" spans="1:34">
      <c r="A19" s="31">
        <v>4</v>
      </c>
      <c r="B19" s="32" t="s">
        <v>17</v>
      </c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35"/>
      <c r="AH19" s="37"/>
    </row>
    <row r="20" spans="1:34" ht="28.5">
      <c r="A20" s="20">
        <v>4.0999999999999996</v>
      </c>
      <c r="B20" s="21" t="s">
        <v>18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33" t="e">
        <f t="shared" si="0"/>
        <v>#DIV/0!</v>
      </c>
      <c r="AH20" s="14" t="e">
        <f t="shared" si="1"/>
        <v>#DIV/0!</v>
      </c>
    </row>
    <row r="21" spans="1:34">
      <c r="A21" s="20">
        <v>4.2</v>
      </c>
      <c r="B21" s="21" t="s">
        <v>19</v>
      </c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33" t="e">
        <f t="shared" si="0"/>
        <v>#DIV/0!</v>
      </c>
      <c r="AH21" s="14" t="e">
        <f t="shared" si="1"/>
        <v>#DIV/0!</v>
      </c>
    </row>
    <row r="22" spans="1:34">
      <c r="A22" s="20">
        <v>4.3</v>
      </c>
      <c r="B22" s="21" t="s">
        <v>20</v>
      </c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33" t="e">
        <f t="shared" si="0"/>
        <v>#DIV/0!</v>
      </c>
      <c r="AH22" s="14" t="e">
        <f t="shared" si="1"/>
        <v>#DIV/0!</v>
      </c>
    </row>
    <row r="23" spans="1:34">
      <c r="A23" s="20"/>
      <c r="B23" s="21" t="s">
        <v>21</v>
      </c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33"/>
      <c r="AH23" s="14"/>
    </row>
    <row r="24" spans="1:34">
      <c r="A24" s="31">
        <v>5</v>
      </c>
      <c r="B24" s="32" t="s">
        <v>22</v>
      </c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35"/>
      <c r="AH24" s="37"/>
    </row>
    <row r="25" spans="1:34" ht="28.5">
      <c r="A25" s="20">
        <v>5.0999999999999996</v>
      </c>
      <c r="B25" s="21" t="s">
        <v>23</v>
      </c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33" t="e">
        <f t="shared" si="0"/>
        <v>#DIV/0!</v>
      </c>
      <c r="AH25" s="14" t="e">
        <f t="shared" si="1"/>
        <v>#DIV/0!</v>
      </c>
    </row>
    <row r="26" spans="1:34" ht="28.5">
      <c r="A26" s="20">
        <v>5.2</v>
      </c>
      <c r="B26" s="21" t="s">
        <v>24</v>
      </c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33" t="e">
        <f t="shared" si="0"/>
        <v>#DIV/0!</v>
      </c>
      <c r="AH26" s="14" t="e">
        <f t="shared" si="1"/>
        <v>#DIV/0!</v>
      </c>
    </row>
    <row r="27" spans="1:34">
      <c r="A27" s="31">
        <v>6</v>
      </c>
      <c r="B27" s="32" t="s">
        <v>25</v>
      </c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35"/>
      <c r="AH27" s="37"/>
    </row>
    <row r="28" spans="1:34" ht="28.5">
      <c r="A28" s="20">
        <v>6.1</v>
      </c>
      <c r="B28" s="21" t="s">
        <v>26</v>
      </c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33" t="e">
        <f t="shared" si="0"/>
        <v>#DIV/0!</v>
      </c>
      <c r="AH28" s="14" t="e">
        <f t="shared" si="1"/>
        <v>#DIV/0!</v>
      </c>
    </row>
    <row r="29" spans="1:34">
      <c r="A29" s="20">
        <v>6.2</v>
      </c>
      <c r="B29" s="21" t="s">
        <v>27</v>
      </c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33" t="e">
        <f t="shared" si="0"/>
        <v>#DIV/0!</v>
      </c>
      <c r="AH29" s="14" t="e">
        <f t="shared" si="1"/>
        <v>#DIV/0!</v>
      </c>
    </row>
    <row r="30" spans="1:34" ht="28.5">
      <c r="A30" s="31">
        <v>7</v>
      </c>
      <c r="B30" s="32" t="s">
        <v>28</v>
      </c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35"/>
      <c r="AH30" s="37"/>
    </row>
    <row r="31" spans="1:34">
      <c r="A31" s="20">
        <v>7.1</v>
      </c>
      <c r="B31" s="21" t="s">
        <v>29</v>
      </c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33" t="e">
        <f t="shared" si="0"/>
        <v>#DIV/0!</v>
      </c>
      <c r="AH31" s="14" t="e">
        <f t="shared" si="1"/>
        <v>#DIV/0!</v>
      </c>
    </row>
    <row r="32" spans="1:34" ht="28.5">
      <c r="A32" s="20">
        <v>7.2</v>
      </c>
      <c r="B32" s="21" t="s">
        <v>30</v>
      </c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33" t="e">
        <f t="shared" si="0"/>
        <v>#DIV/0!</v>
      </c>
      <c r="AH32" s="14" t="e">
        <f t="shared" si="1"/>
        <v>#DIV/0!</v>
      </c>
    </row>
    <row r="33" spans="1:34" ht="28.5">
      <c r="A33" s="31">
        <v>8</v>
      </c>
      <c r="B33" s="32" t="s">
        <v>31</v>
      </c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35"/>
      <c r="AH33" s="37"/>
    </row>
    <row r="34" spans="1:34" ht="28.5">
      <c r="A34" s="20">
        <v>8.1</v>
      </c>
      <c r="B34" s="21" t="s">
        <v>32</v>
      </c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33" t="e">
        <f t="shared" si="0"/>
        <v>#DIV/0!</v>
      </c>
      <c r="AH34" s="14" t="e">
        <f t="shared" si="1"/>
        <v>#DIV/0!</v>
      </c>
    </row>
    <row r="35" spans="1:34" ht="28.5">
      <c r="A35" s="20">
        <v>8.1999999999999993</v>
      </c>
      <c r="B35" s="21" t="s">
        <v>33</v>
      </c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33" t="e">
        <f t="shared" si="0"/>
        <v>#DIV/0!</v>
      </c>
      <c r="AH35" s="14" t="e">
        <f t="shared" si="1"/>
        <v>#DIV/0!</v>
      </c>
    </row>
    <row r="36" spans="1:34" ht="42.75">
      <c r="A36" s="20">
        <v>8.3000000000000007</v>
      </c>
      <c r="B36" s="21" t="s">
        <v>34</v>
      </c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33" t="e">
        <f t="shared" si="0"/>
        <v>#DIV/0!</v>
      </c>
      <c r="AH36" s="14" t="e">
        <f t="shared" si="1"/>
        <v>#DIV/0!</v>
      </c>
    </row>
    <row r="37" spans="1:34" ht="28.5">
      <c r="A37" s="10">
        <v>9</v>
      </c>
      <c r="B37" s="11" t="s">
        <v>35</v>
      </c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13"/>
      <c r="AH37" s="38"/>
    </row>
    <row r="38" spans="1:34" ht="28.5">
      <c r="A38" s="7">
        <v>9.1</v>
      </c>
      <c r="B38" s="8" t="s">
        <v>36</v>
      </c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33" t="e">
        <f t="shared" si="0"/>
        <v>#DIV/0!</v>
      </c>
      <c r="AH38" s="14" t="e">
        <f t="shared" si="1"/>
        <v>#DIV/0!</v>
      </c>
    </row>
    <row r="39" spans="1:34">
      <c r="A39" s="7">
        <v>9.1999999999999993</v>
      </c>
      <c r="B39" s="8" t="s">
        <v>38</v>
      </c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33" t="e">
        <f t="shared" si="0"/>
        <v>#DIV/0!</v>
      </c>
      <c r="AH39" s="14" t="e">
        <f t="shared" si="1"/>
        <v>#DIV/0!</v>
      </c>
    </row>
    <row r="40" spans="1:34" ht="28.5">
      <c r="A40" s="7">
        <v>9.3000000000000007</v>
      </c>
      <c r="B40" s="8" t="s">
        <v>39</v>
      </c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33" t="e">
        <f t="shared" si="0"/>
        <v>#DIV/0!</v>
      </c>
      <c r="AH40" s="14" t="e">
        <f t="shared" si="1"/>
        <v>#DIV/0!</v>
      </c>
    </row>
    <row r="41" spans="1:34" ht="28.5">
      <c r="A41" s="7">
        <v>9.4</v>
      </c>
      <c r="B41" s="8" t="s">
        <v>40</v>
      </c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33" t="e">
        <f t="shared" si="0"/>
        <v>#DIV/0!</v>
      </c>
      <c r="AH41" s="14" t="e">
        <f t="shared" si="1"/>
        <v>#DIV/0!</v>
      </c>
    </row>
    <row r="42" spans="1:34">
      <c r="A42" s="7">
        <v>9.5</v>
      </c>
      <c r="B42" s="8" t="s">
        <v>41</v>
      </c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33" t="e">
        <f t="shared" si="0"/>
        <v>#DIV/0!</v>
      </c>
      <c r="AH42" s="14" t="e">
        <f t="shared" si="1"/>
        <v>#DIV/0!</v>
      </c>
    </row>
    <row r="43" spans="1:34">
      <c r="A43" s="7">
        <v>9.6</v>
      </c>
      <c r="B43" s="8" t="s">
        <v>42</v>
      </c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33" t="e">
        <f t="shared" si="0"/>
        <v>#DIV/0!</v>
      </c>
      <c r="AH43" s="14" t="e">
        <f t="shared" si="1"/>
        <v>#DIV/0!</v>
      </c>
    </row>
    <row r="44" spans="1:34" ht="28.5">
      <c r="A44" s="7">
        <v>9.6999999999999993</v>
      </c>
      <c r="B44" s="8" t="s">
        <v>43</v>
      </c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33" t="e">
        <f t="shared" si="0"/>
        <v>#DIV/0!</v>
      </c>
      <c r="AH44" s="14" t="e">
        <f t="shared" si="1"/>
        <v>#DIV/0!</v>
      </c>
    </row>
    <row r="45" spans="1:34">
      <c r="A45" s="7">
        <v>9.8000000000000007</v>
      </c>
      <c r="B45" s="8" t="s">
        <v>46</v>
      </c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33" t="e">
        <f t="shared" si="0"/>
        <v>#DIV/0!</v>
      </c>
      <c r="AH45" s="14" t="e">
        <f t="shared" si="1"/>
        <v>#DIV/0!</v>
      </c>
    </row>
    <row r="46" spans="1:34">
      <c r="A46" s="7">
        <v>9.9</v>
      </c>
      <c r="B46" s="8" t="s">
        <v>44</v>
      </c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33" t="e">
        <f t="shared" si="0"/>
        <v>#DIV/0!</v>
      </c>
      <c r="AH46" s="14" t="e">
        <f t="shared" si="1"/>
        <v>#DIV/0!</v>
      </c>
    </row>
    <row r="47" spans="1:34">
      <c r="A47" s="9" t="s">
        <v>37</v>
      </c>
      <c r="B47" s="8" t="s">
        <v>45</v>
      </c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33" t="e">
        <f t="shared" si="0"/>
        <v>#DIV/0!</v>
      </c>
      <c r="AH47" s="14" t="e">
        <f t="shared" si="1"/>
        <v>#DIV/0!</v>
      </c>
    </row>
    <row r="48" spans="1:34">
      <c r="A48" s="17">
        <v>10</v>
      </c>
      <c r="B48" s="25" t="s">
        <v>47</v>
      </c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36"/>
      <c r="AH48" s="39"/>
    </row>
    <row r="49" spans="1:34" ht="28.5">
      <c r="A49" s="22">
        <v>10.1</v>
      </c>
      <c r="B49" s="23" t="s">
        <v>48</v>
      </c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33" t="e">
        <f t="shared" si="0"/>
        <v>#DIV/0!</v>
      </c>
      <c r="AH49" s="14" t="e">
        <f t="shared" si="1"/>
        <v>#DIV/0!</v>
      </c>
    </row>
    <row r="50" spans="1:34">
      <c r="A50" s="22">
        <v>10.199999999999999</v>
      </c>
      <c r="B50" s="23" t="s">
        <v>49</v>
      </c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33" t="e">
        <f t="shared" si="0"/>
        <v>#DIV/0!</v>
      </c>
      <c r="AH50" s="14" t="e">
        <f t="shared" si="1"/>
        <v>#DIV/0!</v>
      </c>
    </row>
    <row r="51" spans="1:34" ht="28.5">
      <c r="A51" s="22">
        <v>11</v>
      </c>
      <c r="B51" s="23" t="s">
        <v>50</v>
      </c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33" t="e">
        <f t="shared" si="0"/>
        <v>#DIV/0!</v>
      </c>
      <c r="AH51" s="14" t="e">
        <f t="shared" si="1"/>
        <v>#DIV/0!</v>
      </c>
    </row>
    <row r="52" spans="1:34" ht="28.5">
      <c r="A52" s="22">
        <v>12</v>
      </c>
      <c r="B52" s="23" t="s">
        <v>51</v>
      </c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33"/>
      <c r="AH52" s="14"/>
    </row>
    <row r="53" spans="1:34">
      <c r="A53" s="22">
        <v>13</v>
      </c>
      <c r="B53" s="23" t="s">
        <v>52</v>
      </c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33" t="e">
        <f t="shared" si="0"/>
        <v>#DIV/0!</v>
      </c>
      <c r="AH53" s="14" t="e">
        <f t="shared" si="1"/>
        <v>#DIV/0!</v>
      </c>
    </row>
    <row r="54" spans="1:34">
      <c r="A54" s="22"/>
      <c r="B54" s="24" t="s">
        <v>54</v>
      </c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33"/>
      <c r="AH54" s="14"/>
    </row>
    <row r="55" spans="1:34" ht="28.5">
      <c r="A55" s="22">
        <v>14</v>
      </c>
      <c r="B55" s="23" t="s">
        <v>53</v>
      </c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33" t="e">
        <f t="shared" si="0"/>
        <v>#DIV/0!</v>
      </c>
      <c r="AH55" s="14" t="e">
        <f t="shared" si="1"/>
        <v>#DIV/0!</v>
      </c>
    </row>
    <row r="56" spans="1:34">
      <c r="A56" s="22"/>
      <c r="B56" s="24" t="s">
        <v>54</v>
      </c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</row>
    <row r="57" spans="1:34" ht="28.5">
      <c r="A57" s="22">
        <v>15</v>
      </c>
      <c r="B57" s="23" t="s">
        <v>55</v>
      </c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</row>
    <row r="58" spans="1:34">
      <c r="A58" s="22"/>
      <c r="B58" s="24" t="s">
        <v>56</v>
      </c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</row>
    <row r="59" spans="1:34">
      <c r="A59" s="22"/>
      <c r="B59" s="24" t="s">
        <v>57</v>
      </c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</row>
    <row r="60" spans="1:34">
      <c r="A60" s="22"/>
      <c r="B60" s="24" t="s">
        <v>58</v>
      </c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</row>
    <row r="61" spans="1:34">
      <c r="A61" s="26" t="s">
        <v>59</v>
      </c>
      <c r="B61" s="27"/>
      <c r="C61" s="26">
        <f>SUM(C38:C47)</f>
        <v>0</v>
      </c>
      <c r="D61" s="26">
        <f t="shared" ref="D61:AF61" si="2">SUM(D38:D47)</f>
        <v>0</v>
      </c>
      <c r="E61" s="26">
        <f t="shared" si="2"/>
        <v>0</v>
      </c>
      <c r="F61" s="26">
        <f t="shared" si="2"/>
        <v>0</v>
      </c>
      <c r="G61" s="26">
        <f t="shared" si="2"/>
        <v>0</v>
      </c>
      <c r="H61" s="26">
        <f t="shared" si="2"/>
        <v>0</v>
      </c>
      <c r="I61" s="26">
        <f t="shared" si="2"/>
        <v>0</v>
      </c>
      <c r="J61" s="26">
        <f t="shared" si="2"/>
        <v>0</v>
      </c>
      <c r="K61" s="26">
        <f t="shared" si="2"/>
        <v>0</v>
      </c>
      <c r="L61" s="26">
        <f t="shared" si="2"/>
        <v>0</v>
      </c>
      <c r="M61" s="26">
        <f t="shared" si="2"/>
        <v>0</v>
      </c>
      <c r="N61" s="26">
        <f t="shared" si="2"/>
        <v>0</v>
      </c>
      <c r="O61" s="26">
        <f t="shared" si="2"/>
        <v>0</v>
      </c>
      <c r="P61" s="26">
        <f t="shared" si="2"/>
        <v>0</v>
      </c>
      <c r="Q61" s="26">
        <f t="shared" si="2"/>
        <v>0</v>
      </c>
      <c r="R61" s="26">
        <f t="shared" si="2"/>
        <v>0</v>
      </c>
      <c r="S61" s="26">
        <f t="shared" si="2"/>
        <v>0</v>
      </c>
      <c r="T61" s="26">
        <f t="shared" si="2"/>
        <v>0</v>
      </c>
      <c r="U61" s="26">
        <f t="shared" si="2"/>
        <v>0</v>
      </c>
      <c r="V61" s="26">
        <f t="shared" si="2"/>
        <v>0</v>
      </c>
      <c r="W61" s="26">
        <f t="shared" si="2"/>
        <v>0</v>
      </c>
      <c r="X61" s="26">
        <f t="shared" si="2"/>
        <v>0</v>
      </c>
      <c r="Y61" s="26">
        <f t="shared" si="2"/>
        <v>0</v>
      </c>
      <c r="Z61" s="26">
        <f t="shared" si="2"/>
        <v>0</v>
      </c>
      <c r="AA61" s="26">
        <f t="shared" si="2"/>
        <v>0</v>
      </c>
      <c r="AB61" s="26">
        <f t="shared" si="2"/>
        <v>0</v>
      </c>
      <c r="AC61" s="26">
        <f t="shared" si="2"/>
        <v>0</v>
      </c>
      <c r="AD61" s="26">
        <f t="shared" si="2"/>
        <v>0</v>
      </c>
      <c r="AE61" s="26">
        <f t="shared" si="2"/>
        <v>0</v>
      </c>
      <c r="AF61" s="26">
        <f t="shared" si="2"/>
        <v>0</v>
      </c>
      <c r="AG61" s="26">
        <f>SUM(C61:AF61)</f>
        <v>0</v>
      </c>
      <c r="AH61" s="34">
        <f>STDEV(C61:AF61)</f>
        <v>0</v>
      </c>
    </row>
    <row r="62" spans="1:34" ht="28.5">
      <c r="A62" s="26">
        <v>40</v>
      </c>
      <c r="B62" s="27" t="s">
        <v>62</v>
      </c>
      <c r="C62" s="26">
        <f>IF(C61&gt;=32,1,0)</f>
        <v>0</v>
      </c>
      <c r="D62" s="26">
        <f t="shared" ref="D62:AF62" si="3">IF(D61&gt;=32,1,0)</f>
        <v>0</v>
      </c>
      <c r="E62" s="26">
        <f t="shared" si="3"/>
        <v>0</v>
      </c>
      <c r="F62" s="26">
        <f t="shared" si="3"/>
        <v>0</v>
      </c>
      <c r="G62" s="26">
        <f t="shared" si="3"/>
        <v>0</v>
      </c>
      <c r="H62" s="26">
        <f t="shared" si="3"/>
        <v>0</v>
      </c>
      <c r="I62" s="26">
        <f t="shared" si="3"/>
        <v>0</v>
      </c>
      <c r="J62" s="26">
        <f t="shared" si="3"/>
        <v>0</v>
      </c>
      <c r="K62" s="26">
        <f t="shared" si="3"/>
        <v>0</v>
      </c>
      <c r="L62" s="26">
        <f t="shared" si="3"/>
        <v>0</v>
      </c>
      <c r="M62" s="26">
        <f t="shared" si="3"/>
        <v>0</v>
      </c>
      <c r="N62" s="26">
        <f t="shared" si="3"/>
        <v>0</v>
      </c>
      <c r="O62" s="26">
        <f t="shared" si="3"/>
        <v>0</v>
      </c>
      <c r="P62" s="26">
        <f t="shared" si="3"/>
        <v>0</v>
      </c>
      <c r="Q62" s="26">
        <f t="shared" si="3"/>
        <v>0</v>
      </c>
      <c r="R62" s="26">
        <f t="shared" si="3"/>
        <v>0</v>
      </c>
      <c r="S62" s="26">
        <f t="shared" si="3"/>
        <v>0</v>
      </c>
      <c r="T62" s="26">
        <f t="shared" si="3"/>
        <v>0</v>
      </c>
      <c r="U62" s="26">
        <f t="shared" si="3"/>
        <v>0</v>
      </c>
      <c r="V62" s="26">
        <f t="shared" si="3"/>
        <v>0</v>
      </c>
      <c r="W62" s="26">
        <f t="shared" si="3"/>
        <v>0</v>
      </c>
      <c r="X62" s="26">
        <f t="shared" si="3"/>
        <v>0</v>
      </c>
      <c r="Y62" s="26">
        <f t="shared" si="3"/>
        <v>0</v>
      </c>
      <c r="Z62" s="26">
        <f t="shared" si="3"/>
        <v>0</v>
      </c>
      <c r="AA62" s="26">
        <f t="shared" si="3"/>
        <v>0</v>
      </c>
      <c r="AB62" s="26">
        <f t="shared" si="3"/>
        <v>0</v>
      </c>
      <c r="AC62" s="26">
        <f t="shared" si="3"/>
        <v>0</v>
      </c>
      <c r="AD62" s="26">
        <f t="shared" si="3"/>
        <v>0</v>
      </c>
      <c r="AE62" s="26">
        <f t="shared" si="3"/>
        <v>0</v>
      </c>
      <c r="AF62" s="26">
        <f t="shared" si="3"/>
        <v>0</v>
      </c>
      <c r="AG62" s="26">
        <f>SUM(C62:AF62)</f>
        <v>0</v>
      </c>
      <c r="AH62" s="5" t="e">
        <f>AG62/F1*100</f>
        <v>#DIV/0!</v>
      </c>
    </row>
    <row r="63" spans="1:34">
      <c r="A63" s="12" t="s">
        <v>6</v>
      </c>
      <c r="B63" s="12" t="s">
        <v>69</v>
      </c>
      <c r="C63" s="28" t="e">
        <f>AH62</f>
        <v>#DIV/0!</v>
      </c>
      <c r="AH63" s="6"/>
    </row>
    <row r="64" spans="1:34">
      <c r="A64" s="12"/>
      <c r="B64" s="12" t="s">
        <v>60</v>
      </c>
      <c r="C64" s="12" t="e">
        <f>AG61/(A62*F1)*100</f>
        <v>#DIV/0!</v>
      </c>
    </row>
    <row r="65" spans="1:3">
      <c r="A65" s="12"/>
      <c r="B65" s="12" t="s">
        <v>61</v>
      </c>
      <c r="C65" s="29">
        <f>AH61</f>
        <v>0</v>
      </c>
    </row>
  </sheetData>
  <sheetProtection password="CE28" sheet="1" objects="1" scenarios="1"/>
  <pageMargins left="0.7" right="0.7" top="0.75" bottom="0.75" header="0.3" footer="0.3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H65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5" sqref="C5"/>
    </sheetView>
  </sheetViews>
  <sheetFormatPr defaultRowHeight="14.25"/>
  <cols>
    <col min="1" max="1" width="13.25" customWidth="1"/>
    <col min="2" max="2" width="39.875" customWidth="1"/>
    <col min="3" max="3" width="8.75" customWidth="1"/>
    <col min="4" max="11" width="7.125" customWidth="1"/>
    <col min="12" max="15" width="5.875" bestFit="1" customWidth="1"/>
    <col min="16" max="32" width="9.125" customWidth="1"/>
    <col min="33" max="33" width="15.375" bestFit="1" customWidth="1"/>
    <col min="34" max="34" width="17.75" bestFit="1" customWidth="1"/>
  </cols>
  <sheetData>
    <row r="1" spans="1:34" ht="22.5">
      <c r="B1" s="44" t="s">
        <v>73</v>
      </c>
      <c r="C1" s="3" t="s">
        <v>63</v>
      </c>
      <c r="D1" s="3"/>
      <c r="E1" s="3"/>
      <c r="F1" s="40"/>
      <c r="G1" s="3" t="s">
        <v>64</v>
      </c>
    </row>
    <row r="2" spans="1:34" s="4" customFormat="1" ht="24" customHeight="1">
      <c r="A2" s="16" t="s">
        <v>7</v>
      </c>
      <c r="B2" s="16"/>
      <c r="C2" s="16"/>
      <c r="D2" s="16"/>
      <c r="E2" s="16"/>
      <c r="F2" s="16"/>
      <c r="G2" s="16"/>
      <c r="H2" s="16"/>
    </row>
    <row r="3" spans="1:34"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4">
      <c r="A4" s="18"/>
      <c r="B4" s="19" t="s">
        <v>0</v>
      </c>
      <c r="C4" s="3">
        <v>1</v>
      </c>
      <c r="D4" s="3">
        <v>2</v>
      </c>
      <c r="E4" s="3">
        <v>3</v>
      </c>
      <c r="F4" s="3">
        <v>4</v>
      </c>
      <c r="G4" s="3">
        <v>5</v>
      </c>
      <c r="H4" s="3">
        <v>6</v>
      </c>
      <c r="I4" s="3">
        <v>7</v>
      </c>
      <c r="J4" s="3">
        <v>8</v>
      </c>
      <c r="K4" s="3">
        <v>9</v>
      </c>
      <c r="L4" s="3">
        <v>10</v>
      </c>
      <c r="M4" s="3">
        <v>11</v>
      </c>
      <c r="N4" s="3">
        <v>12</v>
      </c>
      <c r="O4" s="3">
        <v>13</v>
      </c>
      <c r="P4" s="3">
        <v>14</v>
      </c>
      <c r="Q4" s="3">
        <v>15</v>
      </c>
      <c r="R4" s="3">
        <v>16</v>
      </c>
      <c r="S4" s="3">
        <v>17</v>
      </c>
      <c r="T4" s="3">
        <v>18</v>
      </c>
      <c r="U4" s="3">
        <v>19</v>
      </c>
      <c r="V4" s="3">
        <v>20</v>
      </c>
      <c r="W4" s="3">
        <v>21</v>
      </c>
      <c r="X4" s="3">
        <v>22</v>
      </c>
      <c r="Y4" s="3">
        <v>23</v>
      </c>
      <c r="Z4" s="3">
        <v>24</v>
      </c>
      <c r="AA4" s="3">
        <v>25</v>
      </c>
      <c r="AB4" s="3">
        <v>26</v>
      </c>
      <c r="AC4" s="3">
        <v>27</v>
      </c>
      <c r="AD4" s="3">
        <v>28</v>
      </c>
      <c r="AE4" s="3">
        <v>29</v>
      </c>
      <c r="AF4" s="3">
        <v>30</v>
      </c>
    </row>
    <row r="5" spans="1:34">
      <c r="A5" s="30" t="s">
        <v>1</v>
      </c>
      <c r="B5" s="3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</row>
    <row r="6" spans="1:34">
      <c r="A6" s="18">
        <v>1</v>
      </c>
      <c r="B6" s="18" t="s">
        <v>2</v>
      </c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4">
      <c r="A7" s="18">
        <v>2</v>
      </c>
      <c r="B7" s="18" t="s">
        <v>3</v>
      </c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t="e">
        <f>AVERAGE(C7:AF7)</f>
        <v>#DIV/0!</v>
      </c>
      <c r="AH7" s="14" t="e">
        <f>STDEV(C7:AF7)</f>
        <v>#DIV/0!</v>
      </c>
    </row>
    <row r="8" spans="1:34">
      <c r="A8" s="18">
        <v>3</v>
      </c>
      <c r="B8" s="18" t="s">
        <v>4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</row>
    <row r="9" spans="1:34">
      <c r="A9" s="18">
        <v>4</v>
      </c>
      <c r="B9" s="18" t="s">
        <v>8</v>
      </c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</row>
    <row r="10" spans="1:34">
      <c r="A10" s="18">
        <v>5</v>
      </c>
      <c r="B10" s="18" t="s">
        <v>9</v>
      </c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</row>
    <row r="11" spans="1:34">
      <c r="A11" s="18">
        <v>6</v>
      </c>
      <c r="B11" s="18" t="s">
        <v>5</v>
      </c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</row>
    <row r="12" spans="1:34" ht="17.25" customHeight="1">
      <c r="A12" s="31" t="s">
        <v>10</v>
      </c>
      <c r="B12" s="3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15" t="s">
        <v>71</v>
      </c>
      <c r="AH12" s="15" t="s">
        <v>72</v>
      </c>
    </row>
    <row r="13" spans="1:34" ht="28.5">
      <c r="A13" s="20">
        <v>1</v>
      </c>
      <c r="B13" s="21" t="s">
        <v>11</v>
      </c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33" t="e">
        <f>AVERAGE(C13:AF13)</f>
        <v>#DIV/0!</v>
      </c>
      <c r="AH13" s="14" t="e">
        <f>STDEV(C13:AF13)</f>
        <v>#DIV/0!</v>
      </c>
    </row>
    <row r="14" spans="1:34">
      <c r="A14" s="20">
        <v>2</v>
      </c>
      <c r="B14" s="21" t="s">
        <v>12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33" t="e">
        <f>AVERAGE(C14:AF14)</f>
        <v>#DIV/0!</v>
      </c>
      <c r="AH14" s="14" t="e">
        <f>STDEV(C14:AF14)</f>
        <v>#DIV/0!</v>
      </c>
    </row>
    <row r="15" spans="1:34">
      <c r="A15" s="31">
        <v>3</v>
      </c>
      <c r="B15" s="32" t="s">
        <v>13</v>
      </c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35"/>
      <c r="AH15" s="37"/>
    </row>
    <row r="16" spans="1:34" ht="28.5">
      <c r="A16" s="20">
        <v>3.1</v>
      </c>
      <c r="B16" s="21" t="s">
        <v>14</v>
      </c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33" t="e">
        <f t="shared" ref="AG16:AG55" si="0">AVERAGE(C16:AF16)</f>
        <v>#DIV/0!</v>
      </c>
      <c r="AH16" s="14" t="e">
        <f t="shared" ref="AH16:AH55" si="1">STDEV(C16:AF16)</f>
        <v>#DIV/0!</v>
      </c>
    </row>
    <row r="17" spans="1:34" ht="28.5">
      <c r="A17" s="20">
        <v>3.2</v>
      </c>
      <c r="B17" s="21" t="s">
        <v>15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33" t="e">
        <f t="shared" si="0"/>
        <v>#DIV/0!</v>
      </c>
      <c r="AH17" s="14" t="e">
        <f t="shared" si="1"/>
        <v>#DIV/0!</v>
      </c>
    </row>
    <row r="18" spans="1:34" ht="28.5">
      <c r="A18" s="20">
        <v>3.3</v>
      </c>
      <c r="B18" s="21" t="s">
        <v>16</v>
      </c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33" t="e">
        <f t="shared" si="0"/>
        <v>#DIV/0!</v>
      </c>
      <c r="AH18" s="14" t="e">
        <f t="shared" si="1"/>
        <v>#DIV/0!</v>
      </c>
    </row>
    <row r="19" spans="1:34">
      <c r="A19" s="31">
        <v>4</v>
      </c>
      <c r="B19" s="32" t="s">
        <v>17</v>
      </c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35"/>
      <c r="AH19" s="37"/>
    </row>
    <row r="20" spans="1:34" ht="28.5">
      <c r="A20" s="20">
        <v>4.0999999999999996</v>
      </c>
      <c r="B20" s="21" t="s">
        <v>18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33" t="e">
        <f t="shared" si="0"/>
        <v>#DIV/0!</v>
      </c>
      <c r="AH20" s="14" t="e">
        <f t="shared" si="1"/>
        <v>#DIV/0!</v>
      </c>
    </row>
    <row r="21" spans="1:34">
      <c r="A21" s="20">
        <v>4.2</v>
      </c>
      <c r="B21" s="21" t="s">
        <v>19</v>
      </c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33" t="e">
        <f t="shared" si="0"/>
        <v>#DIV/0!</v>
      </c>
      <c r="AH21" s="14" t="e">
        <f t="shared" si="1"/>
        <v>#DIV/0!</v>
      </c>
    </row>
    <row r="22" spans="1:34">
      <c r="A22" s="20">
        <v>4.3</v>
      </c>
      <c r="B22" s="21" t="s">
        <v>20</v>
      </c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33" t="e">
        <f t="shared" si="0"/>
        <v>#DIV/0!</v>
      </c>
      <c r="AH22" s="14" t="e">
        <f t="shared" si="1"/>
        <v>#DIV/0!</v>
      </c>
    </row>
    <row r="23" spans="1:34">
      <c r="A23" s="20"/>
      <c r="B23" s="21" t="s">
        <v>21</v>
      </c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33"/>
      <c r="AH23" s="14"/>
    </row>
    <row r="24" spans="1:34">
      <c r="A24" s="31">
        <v>5</v>
      </c>
      <c r="B24" s="32" t="s">
        <v>22</v>
      </c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35"/>
      <c r="AH24" s="37"/>
    </row>
    <row r="25" spans="1:34" ht="28.5">
      <c r="A25" s="20">
        <v>5.0999999999999996</v>
      </c>
      <c r="B25" s="21" t="s">
        <v>23</v>
      </c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33" t="e">
        <f t="shared" si="0"/>
        <v>#DIV/0!</v>
      </c>
      <c r="AH25" s="14" t="e">
        <f t="shared" si="1"/>
        <v>#DIV/0!</v>
      </c>
    </row>
    <row r="26" spans="1:34" ht="28.5">
      <c r="A26" s="20">
        <v>5.2</v>
      </c>
      <c r="B26" s="21" t="s">
        <v>24</v>
      </c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33" t="e">
        <f t="shared" si="0"/>
        <v>#DIV/0!</v>
      </c>
      <c r="AH26" s="14" t="e">
        <f t="shared" si="1"/>
        <v>#DIV/0!</v>
      </c>
    </row>
    <row r="27" spans="1:34">
      <c r="A27" s="31">
        <v>6</v>
      </c>
      <c r="B27" s="32" t="s">
        <v>25</v>
      </c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35"/>
      <c r="AH27" s="37"/>
    </row>
    <row r="28" spans="1:34" ht="28.5">
      <c r="A28" s="20">
        <v>6.1</v>
      </c>
      <c r="B28" s="21" t="s">
        <v>26</v>
      </c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33" t="e">
        <f t="shared" si="0"/>
        <v>#DIV/0!</v>
      </c>
      <c r="AH28" s="14" t="e">
        <f t="shared" si="1"/>
        <v>#DIV/0!</v>
      </c>
    </row>
    <row r="29" spans="1:34">
      <c r="A29" s="20">
        <v>6.2</v>
      </c>
      <c r="B29" s="21" t="s">
        <v>27</v>
      </c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33" t="e">
        <f t="shared" si="0"/>
        <v>#DIV/0!</v>
      </c>
      <c r="AH29" s="14" t="e">
        <f t="shared" si="1"/>
        <v>#DIV/0!</v>
      </c>
    </row>
    <row r="30" spans="1:34" ht="28.5">
      <c r="A30" s="31">
        <v>7</v>
      </c>
      <c r="B30" s="32" t="s">
        <v>28</v>
      </c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35"/>
      <c r="AH30" s="37"/>
    </row>
    <row r="31" spans="1:34">
      <c r="A31" s="20">
        <v>7.1</v>
      </c>
      <c r="B31" s="21" t="s">
        <v>29</v>
      </c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33" t="e">
        <f t="shared" si="0"/>
        <v>#DIV/0!</v>
      </c>
      <c r="AH31" s="14" t="e">
        <f t="shared" si="1"/>
        <v>#DIV/0!</v>
      </c>
    </row>
    <row r="32" spans="1:34" ht="28.5">
      <c r="A32" s="20">
        <v>7.2</v>
      </c>
      <c r="B32" s="21" t="s">
        <v>30</v>
      </c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33" t="e">
        <f t="shared" si="0"/>
        <v>#DIV/0!</v>
      </c>
      <c r="AH32" s="14" t="e">
        <f t="shared" si="1"/>
        <v>#DIV/0!</v>
      </c>
    </row>
    <row r="33" spans="1:34" ht="28.5">
      <c r="A33" s="31">
        <v>8</v>
      </c>
      <c r="B33" s="32" t="s">
        <v>31</v>
      </c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35"/>
      <c r="AH33" s="37"/>
    </row>
    <row r="34" spans="1:34" ht="28.5">
      <c r="A34" s="20">
        <v>8.1</v>
      </c>
      <c r="B34" s="21" t="s">
        <v>32</v>
      </c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33" t="e">
        <f t="shared" si="0"/>
        <v>#DIV/0!</v>
      </c>
      <c r="AH34" s="14" t="e">
        <f t="shared" si="1"/>
        <v>#DIV/0!</v>
      </c>
    </row>
    <row r="35" spans="1:34" ht="28.5">
      <c r="A35" s="20">
        <v>8.1999999999999993</v>
      </c>
      <c r="B35" s="21" t="s">
        <v>33</v>
      </c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33" t="e">
        <f t="shared" si="0"/>
        <v>#DIV/0!</v>
      </c>
      <c r="AH35" s="14" t="e">
        <f t="shared" si="1"/>
        <v>#DIV/0!</v>
      </c>
    </row>
    <row r="36" spans="1:34" ht="42.75">
      <c r="A36" s="20">
        <v>8.3000000000000007</v>
      </c>
      <c r="B36" s="21" t="s">
        <v>34</v>
      </c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33" t="e">
        <f t="shared" si="0"/>
        <v>#DIV/0!</v>
      </c>
      <c r="AH36" s="14" t="e">
        <f t="shared" si="1"/>
        <v>#DIV/0!</v>
      </c>
    </row>
    <row r="37" spans="1:34" ht="28.5">
      <c r="A37" s="10">
        <v>9</v>
      </c>
      <c r="B37" s="11" t="s">
        <v>35</v>
      </c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13"/>
      <c r="AH37" s="38"/>
    </row>
    <row r="38" spans="1:34" ht="28.5">
      <c r="A38" s="7">
        <v>9.1</v>
      </c>
      <c r="B38" s="8" t="s">
        <v>36</v>
      </c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33" t="e">
        <f t="shared" si="0"/>
        <v>#DIV/0!</v>
      </c>
      <c r="AH38" s="14" t="e">
        <f t="shared" si="1"/>
        <v>#DIV/0!</v>
      </c>
    </row>
    <row r="39" spans="1:34">
      <c r="A39" s="7">
        <v>9.1999999999999993</v>
      </c>
      <c r="B39" s="8" t="s">
        <v>38</v>
      </c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33" t="e">
        <f t="shared" si="0"/>
        <v>#DIV/0!</v>
      </c>
      <c r="AH39" s="14" t="e">
        <f t="shared" si="1"/>
        <v>#DIV/0!</v>
      </c>
    </row>
    <row r="40" spans="1:34" ht="28.5">
      <c r="A40" s="7">
        <v>9.3000000000000007</v>
      </c>
      <c r="B40" s="8" t="s">
        <v>39</v>
      </c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33" t="e">
        <f t="shared" si="0"/>
        <v>#DIV/0!</v>
      </c>
      <c r="AH40" s="14" t="e">
        <f t="shared" si="1"/>
        <v>#DIV/0!</v>
      </c>
    </row>
    <row r="41" spans="1:34" ht="28.5">
      <c r="A41" s="7">
        <v>9.4</v>
      </c>
      <c r="B41" s="8" t="s">
        <v>40</v>
      </c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33" t="e">
        <f t="shared" si="0"/>
        <v>#DIV/0!</v>
      </c>
      <c r="AH41" s="14" t="e">
        <f t="shared" si="1"/>
        <v>#DIV/0!</v>
      </c>
    </row>
    <row r="42" spans="1:34">
      <c r="A42" s="7">
        <v>9.5</v>
      </c>
      <c r="B42" s="8" t="s">
        <v>41</v>
      </c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33" t="e">
        <f t="shared" si="0"/>
        <v>#DIV/0!</v>
      </c>
      <c r="AH42" s="14" t="e">
        <f t="shared" si="1"/>
        <v>#DIV/0!</v>
      </c>
    </row>
    <row r="43" spans="1:34">
      <c r="A43" s="7">
        <v>9.6</v>
      </c>
      <c r="B43" s="8" t="s">
        <v>42</v>
      </c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33" t="e">
        <f t="shared" si="0"/>
        <v>#DIV/0!</v>
      </c>
      <c r="AH43" s="14" t="e">
        <f t="shared" si="1"/>
        <v>#DIV/0!</v>
      </c>
    </row>
    <row r="44" spans="1:34" ht="28.5">
      <c r="A44" s="7">
        <v>9.6999999999999993</v>
      </c>
      <c r="B44" s="8" t="s">
        <v>43</v>
      </c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33" t="e">
        <f t="shared" si="0"/>
        <v>#DIV/0!</v>
      </c>
      <c r="AH44" s="14" t="e">
        <f t="shared" si="1"/>
        <v>#DIV/0!</v>
      </c>
    </row>
    <row r="45" spans="1:34">
      <c r="A45" s="7">
        <v>9.8000000000000007</v>
      </c>
      <c r="B45" s="8" t="s">
        <v>46</v>
      </c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33" t="e">
        <f t="shared" si="0"/>
        <v>#DIV/0!</v>
      </c>
      <c r="AH45" s="14" t="e">
        <f t="shared" si="1"/>
        <v>#DIV/0!</v>
      </c>
    </row>
    <row r="46" spans="1:34">
      <c r="A46" s="7">
        <v>9.9</v>
      </c>
      <c r="B46" s="8" t="s">
        <v>44</v>
      </c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33" t="e">
        <f t="shared" si="0"/>
        <v>#DIV/0!</v>
      </c>
      <c r="AH46" s="14" t="e">
        <f t="shared" si="1"/>
        <v>#DIV/0!</v>
      </c>
    </row>
    <row r="47" spans="1:34">
      <c r="A47" s="9" t="s">
        <v>37</v>
      </c>
      <c r="B47" s="8" t="s">
        <v>45</v>
      </c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33" t="e">
        <f t="shared" si="0"/>
        <v>#DIV/0!</v>
      </c>
      <c r="AH47" s="14" t="e">
        <f t="shared" si="1"/>
        <v>#DIV/0!</v>
      </c>
    </row>
    <row r="48" spans="1:34">
      <c r="A48" s="17">
        <v>10</v>
      </c>
      <c r="B48" s="25" t="s">
        <v>47</v>
      </c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36"/>
      <c r="AH48" s="39"/>
    </row>
    <row r="49" spans="1:34" ht="28.5">
      <c r="A49" s="22">
        <v>10.1</v>
      </c>
      <c r="B49" s="23" t="s">
        <v>48</v>
      </c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33" t="e">
        <f t="shared" si="0"/>
        <v>#DIV/0!</v>
      </c>
      <c r="AH49" s="14" t="e">
        <f t="shared" si="1"/>
        <v>#DIV/0!</v>
      </c>
    </row>
    <row r="50" spans="1:34">
      <c r="A50" s="22">
        <v>10.199999999999999</v>
      </c>
      <c r="B50" s="23" t="s">
        <v>49</v>
      </c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33" t="e">
        <f t="shared" si="0"/>
        <v>#DIV/0!</v>
      </c>
      <c r="AH50" s="14" t="e">
        <f t="shared" si="1"/>
        <v>#DIV/0!</v>
      </c>
    </row>
    <row r="51" spans="1:34" ht="28.5">
      <c r="A51" s="22">
        <v>11</v>
      </c>
      <c r="B51" s="23" t="s">
        <v>50</v>
      </c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33" t="e">
        <f t="shared" si="0"/>
        <v>#DIV/0!</v>
      </c>
      <c r="AH51" s="14" t="e">
        <f t="shared" si="1"/>
        <v>#DIV/0!</v>
      </c>
    </row>
    <row r="52" spans="1:34" ht="28.5">
      <c r="A52" s="22">
        <v>12</v>
      </c>
      <c r="B52" s="23" t="s">
        <v>51</v>
      </c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33"/>
      <c r="AH52" s="14"/>
    </row>
    <row r="53" spans="1:34">
      <c r="A53" s="22">
        <v>13</v>
      </c>
      <c r="B53" s="23" t="s">
        <v>52</v>
      </c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33" t="e">
        <f t="shared" si="0"/>
        <v>#DIV/0!</v>
      </c>
      <c r="AH53" s="14" t="e">
        <f t="shared" si="1"/>
        <v>#DIV/0!</v>
      </c>
    </row>
    <row r="54" spans="1:34">
      <c r="A54" s="22"/>
      <c r="B54" s="24" t="s">
        <v>54</v>
      </c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33"/>
      <c r="AH54" s="14"/>
    </row>
    <row r="55" spans="1:34" ht="28.5">
      <c r="A55" s="22">
        <v>14</v>
      </c>
      <c r="B55" s="23" t="s">
        <v>53</v>
      </c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33" t="e">
        <f t="shared" si="0"/>
        <v>#DIV/0!</v>
      </c>
      <c r="AH55" s="14" t="e">
        <f t="shared" si="1"/>
        <v>#DIV/0!</v>
      </c>
    </row>
    <row r="56" spans="1:34">
      <c r="A56" s="22"/>
      <c r="B56" s="24" t="s">
        <v>54</v>
      </c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</row>
    <row r="57" spans="1:34" ht="28.5">
      <c r="A57" s="22">
        <v>15</v>
      </c>
      <c r="B57" s="23" t="s">
        <v>55</v>
      </c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</row>
    <row r="58" spans="1:34">
      <c r="A58" s="22"/>
      <c r="B58" s="24" t="s">
        <v>56</v>
      </c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</row>
    <row r="59" spans="1:34">
      <c r="A59" s="22"/>
      <c r="B59" s="24" t="s">
        <v>57</v>
      </c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</row>
    <row r="60" spans="1:34">
      <c r="A60" s="22"/>
      <c r="B60" s="24" t="s">
        <v>58</v>
      </c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</row>
    <row r="61" spans="1:34">
      <c r="A61" s="26" t="s">
        <v>59</v>
      </c>
      <c r="B61" s="27"/>
      <c r="C61" s="26">
        <f>SUM(C38:C47)</f>
        <v>0</v>
      </c>
      <c r="D61" s="26">
        <f t="shared" ref="D61:AF61" si="2">SUM(D38:D47)</f>
        <v>0</v>
      </c>
      <c r="E61" s="26">
        <f t="shared" si="2"/>
        <v>0</v>
      </c>
      <c r="F61" s="26">
        <f t="shared" si="2"/>
        <v>0</v>
      </c>
      <c r="G61" s="26">
        <f t="shared" si="2"/>
        <v>0</v>
      </c>
      <c r="H61" s="26">
        <f t="shared" si="2"/>
        <v>0</v>
      </c>
      <c r="I61" s="26">
        <f t="shared" si="2"/>
        <v>0</v>
      </c>
      <c r="J61" s="26">
        <f t="shared" si="2"/>
        <v>0</v>
      </c>
      <c r="K61" s="26">
        <f t="shared" si="2"/>
        <v>0</v>
      </c>
      <c r="L61" s="26">
        <f t="shared" si="2"/>
        <v>0</v>
      </c>
      <c r="M61" s="26">
        <f t="shared" si="2"/>
        <v>0</v>
      </c>
      <c r="N61" s="26">
        <f t="shared" si="2"/>
        <v>0</v>
      </c>
      <c r="O61" s="26">
        <f t="shared" si="2"/>
        <v>0</v>
      </c>
      <c r="P61" s="26">
        <f t="shared" si="2"/>
        <v>0</v>
      </c>
      <c r="Q61" s="26">
        <f t="shared" si="2"/>
        <v>0</v>
      </c>
      <c r="R61" s="26">
        <f t="shared" si="2"/>
        <v>0</v>
      </c>
      <c r="S61" s="26">
        <f t="shared" si="2"/>
        <v>0</v>
      </c>
      <c r="T61" s="26">
        <f t="shared" si="2"/>
        <v>0</v>
      </c>
      <c r="U61" s="26">
        <f t="shared" si="2"/>
        <v>0</v>
      </c>
      <c r="V61" s="26">
        <f t="shared" si="2"/>
        <v>0</v>
      </c>
      <c r="W61" s="26">
        <f t="shared" si="2"/>
        <v>0</v>
      </c>
      <c r="X61" s="26">
        <f t="shared" si="2"/>
        <v>0</v>
      </c>
      <c r="Y61" s="26">
        <f t="shared" si="2"/>
        <v>0</v>
      </c>
      <c r="Z61" s="26">
        <f t="shared" si="2"/>
        <v>0</v>
      </c>
      <c r="AA61" s="26">
        <f t="shared" si="2"/>
        <v>0</v>
      </c>
      <c r="AB61" s="26">
        <f t="shared" si="2"/>
        <v>0</v>
      </c>
      <c r="AC61" s="26">
        <f t="shared" si="2"/>
        <v>0</v>
      </c>
      <c r="AD61" s="26">
        <f t="shared" si="2"/>
        <v>0</v>
      </c>
      <c r="AE61" s="26">
        <f t="shared" si="2"/>
        <v>0</v>
      </c>
      <c r="AF61" s="26">
        <f t="shared" si="2"/>
        <v>0</v>
      </c>
      <c r="AG61" s="26">
        <f>SUM(C61:AF61)</f>
        <v>0</v>
      </c>
      <c r="AH61" s="34">
        <f>STDEV(C61:AF61)</f>
        <v>0</v>
      </c>
    </row>
    <row r="62" spans="1:34" ht="28.5">
      <c r="A62" s="26">
        <v>40</v>
      </c>
      <c r="B62" s="27" t="s">
        <v>62</v>
      </c>
      <c r="C62" s="26">
        <f>IF(C61&gt;=32,1,0)</f>
        <v>0</v>
      </c>
      <c r="D62" s="26">
        <f t="shared" ref="D62:AF62" si="3">IF(D61&gt;=32,1,0)</f>
        <v>0</v>
      </c>
      <c r="E62" s="26">
        <f t="shared" si="3"/>
        <v>0</v>
      </c>
      <c r="F62" s="26">
        <f t="shared" si="3"/>
        <v>0</v>
      </c>
      <c r="G62" s="26">
        <f t="shared" si="3"/>
        <v>0</v>
      </c>
      <c r="H62" s="26">
        <f t="shared" si="3"/>
        <v>0</v>
      </c>
      <c r="I62" s="26">
        <f t="shared" si="3"/>
        <v>0</v>
      </c>
      <c r="J62" s="26">
        <f t="shared" si="3"/>
        <v>0</v>
      </c>
      <c r="K62" s="26">
        <f t="shared" si="3"/>
        <v>0</v>
      </c>
      <c r="L62" s="26">
        <f t="shared" si="3"/>
        <v>0</v>
      </c>
      <c r="M62" s="26">
        <f t="shared" si="3"/>
        <v>0</v>
      </c>
      <c r="N62" s="26">
        <f t="shared" si="3"/>
        <v>0</v>
      </c>
      <c r="O62" s="26">
        <f t="shared" si="3"/>
        <v>0</v>
      </c>
      <c r="P62" s="26">
        <f t="shared" si="3"/>
        <v>0</v>
      </c>
      <c r="Q62" s="26">
        <f t="shared" si="3"/>
        <v>0</v>
      </c>
      <c r="R62" s="26">
        <f t="shared" si="3"/>
        <v>0</v>
      </c>
      <c r="S62" s="26">
        <f t="shared" si="3"/>
        <v>0</v>
      </c>
      <c r="T62" s="26">
        <f t="shared" si="3"/>
        <v>0</v>
      </c>
      <c r="U62" s="26">
        <f t="shared" si="3"/>
        <v>0</v>
      </c>
      <c r="V62" s="26">
        <f t="shared" si="3"/>
        <v>0</v>
      </c>
      <c r="W62" s="26">
        <f t="shared" si="3"/>
        <v>0</v>
      </c>
      <c r="X62" s="26">
        <f t="shared" si="3"/>
        <v>0</v>
      </c>
      <c r="Y62" s="26">
        <f t="shared" si="3"/>
        <v>0</v>
      </c>
      <c r="Z62" s="26">
        <f t="shared" si="3"/>
        <v>0</v>
      </c>
      <c r="AA62" s="26">
        <f t="shared" si="3"/>
        <v>0</v>
      </c>
      <c r="AB62" s="26">
        <f t="shared" si="3"/>
        <v>0</v>
      </c>
      <c r="AC62" s="26">
        <f t="shared" si="3"/>
        <v>0</v>
      </c>
      <c r="AD62" s="26">
        <f t="shared" si="3"/>
        <v>0</v>
      </c>
      <c r="AE62" s="26">
        <f t="shared" si="3"/>
        <v>0</v>
      </c>
      <c r="AF62" s="26">
        <f t="shared" si="3"/>
        <v>0</v>
      </c>
      <c r="AG62" s="26">
        <f>SUM(C62:AF62)</f>
        <v>0</v>
      </c>
      <c r="AH62" s="5" t="e">
        <f>AG62/F1*100</f>
        <v>#DIV/0!</v>
      </c>
    </row>
    <row r="63" spans="1:34">
      <c r="A63" s="12" t="s">
        <v>6</v>
      </c>
      <c r="B63" s="12" t="s">
        <v>69</v>
      </c>
      <c r="C63" s="28" t="e">
        <f>AH62</f>
        <v>#DIV/0!</v>
      </c>
      <c r="AH63" s="6"/>
    </row>
    <row r="64" spans="1:34">
      <c r="A64" s="12"/>
      <c r="B64" s="12" t="s">
        <v>60</v>
      </c>
      <c r="C64" s="12" t="e">
        <f>AG61/(A62*F1)*100</f>
        <v>#DIV/0!</v>
      </c>
    </row>
    <row r="65" spans="1:3">
      <c r="A65" s="12"/>
      <c r="B65" s="12" t="s">
        <v>61</v>
      </c>
      <c r="C65" s="29">
        <f>AH61</f>
        <v>0</v>
      </c>
    </row>
  </sheetData>
  <sheetProtection password="CE28" sheet="1" objects="1" scenarios="1"/>
  <pageMargins left="0.7" right="0.7" top="0.75" bottom="0.75" header="0.3" footer="0.3"/>
  <legacy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H65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5" sqref="C5"/>
    </sheetView>
  </sheetViews>
  <sheetFormatPr defaultRowHeight="14.25"/>
  <cols>
    <col min="1" max="1" width="13.25" customWidth="1"/>
    <col min="2" max="2" width="39.875" customWidth="1"/>
    <col min="3" max="3" width="8.75" customWidth="1"/>
    <col min="4" max="11" width="7.125" customWidth="1"/>
    <col min="12" max="15" width="5.875" bestFit="1" customWidth="1"/>
    <col min="16" max="32" width="9.125" customWidth="1"/>
    <col min="33" max="33" width="15.375" bestFit="1" customWidth="1"/>
    <col min="34" max="34" width="17.75" bestFit="1" customWidth="1"/>
  </cols>
  <sheetData>
    <row r="1" spans="1:34" ht="22.5">
      <c r="B1" s="44" t="s">
        <v>73</v>
      </c>
      <c r="C1" s="3" t="s">
        <v>63</v>
      </c>
      <c r="D1" s="3"/>
      <c r="E1" s="3"/>
      <c r="F1" s="40"/>
      <c r="G1" s="3" t="s">
        <v>64</v>
      </c>
    </row>
    <row r="2" spans="1:34" s="4" customFormat="1" ht="24" customHeight="1">
      <c r="A2" s="16" t="s">
        <v>7</v>
      </c>
      <c r="B2" s="16"/>
      <c r="C2" s="16"/>
      <c r="D2" s="16"/>
      <c r="E2" s="16"/>
      <c r="F2" s="16"/>
      <c r="G2" s="16"/>
      <c r="H2" s="16"/>
    </row>
    <row r="3" spans="1:34"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4">
      <c r="A4" s="18"/>
      <c r="B4" s="19" t="s">
        <v>0</v>
      </c>
      <c r="C4" s="3">
        <v>1</v>
      </c>
      <c r="D4" s="3">
        <v>2</v>
      </c>
      <c r="E4" s="3">
        <v>3</v>
      </c>
      <c r="F4" s="3">
        <v>4</v>
      </c>
      <c r="G4" s="3">
        <v>5</v>
      </c>
      <c r="H4" s="3">
        <v>6</v>
      </c>
      <c r="I4" s="3">
        <v>7</v>
      </c>
      <c r="J4" s="3">
        <v>8</v>
      </c>
      <c r="K4" s="3">
        <v>9</v>
      </c>
      <c r="L4" s="3">
        <v>10</v>
      </c>
      <c r="M4" s="3">
        <v>11</v>
      </c>
      <c r="N4" s="3">
        <v>12</v>
      </c>
      <c r="O4" s="3">
        <v>13</v>
      </c>
      <c r="P4" s="3">
        <v>14</v>
      </c>
      <c r="Q4" s="3">
        <v>15</v>
      </c>
      <c r="R4" s="3">
        <v>16</v>
      </c>
      <c r="S4" s="3">
        <v>17</v>
      </c>
      <c r="T4" s="3">
        <v>18</v>
      </c>
      <c r="U4" s="3">
        <v>19</v>
      </c>
      <c r="V4" s="3">
        <v>20</v>
      </c>
      <c r="W4" s="3">
        <v>21</v>
      </c>
      <c r="X4" s="3">
        <v>22</v>
      </c>
      <c r="Y4" s="3">
        <v>23</v>
      </c>
      <c r="Z4" s="3">
        <v>24</v>
      </c>
      <c r="AA4" s="3">
        <v>25</v>
      </c>
      <c r="AB4" s="3">
        <v>26</v>
      </c>
      <c r="AC4" s="3">
        <v>27</v>
      </c>
      <c r="AD4" s="3">
        <v>28</v>
      </c>
      <c r="AE4" s="3">
        <v>29</v>
      </c>
      <c r="AF4" s="3">
        <v>30</v>
      </c>
    </row>
    <row r="5" spans="1:34">
      <c r="A5" s="30" t="s">
        <v>1</v>
      </c>
      <c r="B5" s="3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</row>
    <row r="6" spans="1:34">
      <c r="A6" s="18">
        <v>1</v>
      </c>
      <c r="B6" s="18" t="s">
        <v>2</v>
      </c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4">
      <c r="A7" s="18">
        <v>2</v>
      </c>
      <c r="B7" s="18" t="s">
        <v>3</v>
      </c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t="e">
        <f>AVERAGE(C7:AF7)</f>
        <v>#DIV/0!</v>
      </c>
      <c r="AH7" s="14" t="e">
        <f>STDEV(C7:AF7)</f>
        <v>#DIV/0!</v>
      </c>
    </row>
    <row r="8" spans="1:34">
      <c r="A8" s="18">
        <v>3</v>
      </c>
      <c r="B8" s="18" t="s">
        <v>4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</row>
    <row r="9" spans="1:34">
      <c r="A9" s="18">
        <v>4</v>
      </c>
      <c r="B9" s="18" t="s">
        <v>8</v>
      </c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</row>
    <row r="10" spans="1:34">
      <c r="A10" s="18">
        <v>5</v>
      </c>
      <c r="B10" s="18" t="s">
        <v>9</v>
      </c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</row>
    <row r="11" spans="1:34">
      <c r="A11" s="18">
        <v>6</v>
      </c>
      <c r="B11" s="18" t="s">
        <v>5</v>
      </c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</row>
    <row r="12" spans="1:34" ht="17.25" customHeight="1">
      <c r="A12" s="31" t="s">
        <v>10</v>
      </c>
      <c r="B12" s="3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15" t="s">
        <v>71</v>
      </c>
      <c r="AH12" s="15" t="s">
        <v>72</v>
      </c>
    </row>
    <row r="13" spans="1:34" ht="28.5">
      <c r="A13" s="20">
        <v>1</v>
      </c>
      <c r="B13" s="21" t="s">
        <v>11</v>
      </c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33" t="e">
        <f>AVERAGE(C13:AF13)</f>
        <v>#DIV/0!</v>
      </c>
      <c r="AH13" s="14" t="e">
        <f>STDEV(C13:AF13)</f>
        <v>#DIV/0!</v>
      </c>
    </row>
    <row r="14" spans="1:34">
      <c r="A14" s="20">
        <v>2</v>
      </c>
      <c r="B14" s="21" t="s">
        <v>12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33" t="e">
        <f>AVERAGE(C14:AF14)</f>
        <v>#DIV/0!</v>
      </c>
      <c r="AH14" s="14" t="e">
        <f>STDEV(C14:AF14)</f>
        <v>#DIV/0!</v>
      </c>
    </row>
    <row r="15" spans="1:34">
      <c r="A15" s="31">
        <v>3</v>
      </c>
      <c r="B15" s="32" t="s">
        <v>13</v>
      </c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35"/>
      <c r="AH15" s="37"/>
    </row>
    <row r="16" spans="1:34" ht="28.5">
      <c r="A16" s="20">
        <v>3.1</v>
      </c>
      <c r="B16" s="21" t="s">
        <v>14</v>
      </c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33" t="e">
        <f t="shared" ref="AG16:AG55" si="0">AVERAGE(C16:AF16)</f>
        <v>#DIV/0!</v>
      </c>
      <c r="AH16" s="14" t="e">
        <f t="shared" ref="AH16:AH55" si="1">STDEV(C16:AF16)</f>
        <v>#DIV/0!</v>
      </c>
    </row>
    <row r="17" spans="1:34" ht="28.5">
      <c r="A17" s="20">
        <v>3.2</v>
      </c>
      <c r="B17" s="21" t="s">
        <v>15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33" t="e">
        <f t="shared" si="0"/>
        <v>#DIV/0!</v>
      </c>
      <c r="AH17" s="14" t="e">
        <f t="shared" si="1"/>
        <v>#DIV/0!</v>
      </c>
    </row>
    <row r="18" spans="1:34" ht="28.5">
      <c r="A18" s="20">
        <v>3.3</v>
      </c>
      <c r="B18" s="21" t="s">
        <v>16</v>
      </c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33" t="e">
        <f t="shared" si="0"/>
        <v>#DIV/0!</v>
      </c>
      <c r="AH18" s="14" t="e">
        <f t="shared" si="1"/>
        <v>#DIV/0!</v>
      </c>
    </row>
    <row r="19" spans="1:34">
      <c r="A19" s="31">
        <v>4</v>
      </c>
      <c r="B19" s="32" t="s">
        <v>17</v>
      </c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35"/>
      <c r="AH19" s="37"/>
    </row>
    <row r="20" spans="1:34" ht="28.5">
      <c r="A20" s="20">
        <v>4.0999999999999996</v>
      </c>
      <c r="B20" s="21" t="s">
        <v>18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33" t="e">
        <f t="shared" si="0"/>
        <v>#DIV/0!</v>
      </c>
      <c r="AH20" s="14" t="e">
        <f t="shared" si="1"/>
        <v>#DIV/0!</v>
      </c>
    </row>
    <row r="21" spans="1:34">
      <c r="A21" s="20">
        <v>4.2</v>
      </c>
      <c r="B21" s="21" t="s">
        <v>19</v>
      </c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33" t="e">
        <f t="shared" si="0"/>
        <v>#DIV/0!</v>
      </c>
      <c r="AH21" s="14" t="e">
        <f t="shared" si="1"/>
        <v>#DIV/0!</v>
      </c>
    </row>
    <row r="22" spans="1:34">
      <c r="A22" s="20">
        <v>4.3</v>
      </c>
      <c r="B22" s="21" t="s">
        <v>20</v>
      </c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33" t="e">
        <f t="shared" si="0"/>
        <v>#DIV/0!</v>
      </c>
      <c r="AH22" s="14" t="e">
        <f t="shared" si="1"/>
        <v>#DIV/0!</v>
      </c>
    </row>
    <row r="23" spans="1:34">
      <c r="A23" s="20"/>
      <c r="B23" s="21" t="s">
        <v>21</v>
      </c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33"/>
      <c r="AH23" s="14"/>
    </row>
    <row r="24" spans="1:34">
      <c r="A24" s="31">
        <v>5</v>
      </c>
      <c r="B24" s="32" t="s">
        <v>22</v>
      </c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35"/>
      <c r="AH24" s="37"/>
    </row>
    <row r="25" spans="1:34" ht="28.5">
      <c r="A25" s="20">
        <v>5.0999999999999996</v>
      </c>
      <c r="B25" s="21" t="s">
        <v>23</v>
      </c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33" t="e">
        <f t="shared" si="0"/>
        <v>#DIV/0!</v>
      </c>
      <c r="AH25" s="14" t="e">
        <f t="shared" si="1"/>
        <v>#DIV/0!</v>
      </c>
    </row>
    <row r="26" spans="1:34" ht="28.5">
      <c r="A26" s="20">
        <v>5.2</v>
      </c>
      <c r="B26" s="21" t="s">
        <v>24</v>
      </c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33" t="e">
        <f t="shared" si="0"/>
        <v>#DIV/0!</v>
      </c>
      <c r="AH26" s="14" t="e">
        <f t="shared" si="1"/>
        <v>#DIV/0!</v>
      </c>
    </row>
    <row r="27" spans="1:34">
      <c r="A27" s="31">
        <v>6</v>
      </c>
      <c r="B27" s="32" t="s">
        <v>25</v>
      </c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35"/>
      <c r="AH27" s="37"/>
    </row>
    <row r="28" spans="1:34" ht="28.5">
      <c r="A28" s="20">
        <v>6.1</v>
      </c>
      <c r="B28" s="21" t="s">
        <v>26</v>
      </c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33" t="e">
        <f t="shared" si="0"/>
        <v>#DIV/0!</v>
      </c>
      <c r="AH28" s="14" t="e">
        <f t="shared" si="1"/>
        <v>#DIV/0!</v>
      </c>
    </row>
    <row r="29" spans="1:34">
      <c r="A29" s="20">
        <v>6.2</v>
      </c>
      <c r="B29" s="21" t="s">
        <v>27</v>
      </c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33" t="e">
        <f t="shared" si="0"/>
        <v>#DIV/0!</v>
      </c>
      <c r="AH29" s="14" t="e">
        <f t="shared" si="1"/>
        <v>#DIV/0!</v>
      </c>
    </row>
    <row r="30" spans="1:34" ht="28.5">
      <c r="A30" s="31">
        <v>7</v>
      </c>
      <c r="B30" s="32" t="s">
        <v>28</v>
      </c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35"/>
      <c r="AH30" s="37"/>
    </row>
    <row r="31" spans="1:34">
      <c r="A31" s="20">
        <v>7.1</v>
      </c>
      <c r="B31" s="21" t="s">
        <v>29</v>
      </c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33" t="e">
        <f t="shared" si="0"/>
        <v>#DIV/0!</v>
      </c>
      <c r="AH31" s="14" t="e">
        <f t="shared" si="1"/>
        <v>#DIV/0!</v>
      </c>
    </row>
    <row r="32" spans="1:34" ht="28.5">
      <c r="A32" s="20">
        <v>7.2</v>
      </c>
      <c r="B32" s="21" t="s">
        <v>30</v>
      </c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33" t="e">
        <f t="shared" si="0"/>
        <v>#DIV/0!</v>
      </c>
      <c r="AH32" s="14" t="e">
        <f t="shared" si="1"/>
        <v>#DIV/0!</v>
      </c>
    </row>
    <row r="33" spans="1:34" ht="28.5">
      <c r="A33" s="31">
        <v>8</v>
      </c>
      <c r="B33" s="32" t="s">
        <v>31</v>
      </c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35"/>
      <c r="AH33" s="37"/>
    </row>
    <row r="34" spans="1:34" ht="28.5">
      <c r="A34" s="20">
        <v>8.1</v>
      </c>
      <c r="B34" s="21" t="s">
        <v>32</v>
      </c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33" t="e">
        <f t="shared" si="0"/>
        <v>#DIV/0!</v>
      </c>
      <c r="AH34" s="14" t="e">
        <f t="shared" si="1"/>
        <v>#DIV/0!</v>
      </c>
    </row>
    <row r="35" spans="1:34" ht="28.5">
      <c r="A35" s="20">
        <v>8.1999999999999993</v>
      </c>
      <c r="B35" s="21" t="s">
        <v>33</v>
      </c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33" t="e">
        <f t="shared" si="0"/>
        <v>#DIV/0!</v>
      </c>
      <c r="AH35" s="14" t="e">
        <f t="shared" si="1"/>
        <v>#DIV/0!</v>
      </c>
    </row>
    <row r="36" spans="1:34" ht="42.75">
      <c r="A36" s="20">
        <v>8.3000000000000007</v>
      </c>
      <c r="B36" s="21" t="s">
        <v>34</v>
      </c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33" t="e">
        <f t="shared" si="0"/>
        <v>#DIV/0!</v>
      </c>
      <c r="AH36" s="14" t="e">
        <f t="shared" si="1"/>
        <v>#DIV/0!</v>
      </c>
    </row>
    <row r="37" spans="1:34" ht="28.5">
      <c r="A37" s="10">
        <v>9</v>
      </c>
      <c r="B37" s="11" t="s">
        <v>35</v>
      </c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13"/>
      <c r="AH37" s="38"/>
    </row>
    <row r="38" spans="1:34" ht="28.5">
      <c r="A38" s="7">
        <v>9.1</v>
      </c>
      <c r="B38" s="8" t="s">
        <v>36</v>
      </c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33" t="e">
        <f t="shared" si="0"/>
        <v>#DIV/0!</v>
      </c>
      <c r="AH38" s="14" t="e">
        <f t="shared" si="1"/>
        <v>#DIV/0!</v>
      </c>
    </row>
    <row r="39" spans="1:34">
      <c r="A39" s="7">
        <v>9.1999999999999993</v>
      </c>
      <c r="B39" s="8" t="s">
        <v>38</v>
      </c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33" t="e">
        <f t="shared" si="0"/>
        <v>#DIV/0!</v>
      </c>
      <c r="AH39" s="14" t="e">
        <f t="shared" si="1"/>
        <v>#DIV/0!</v>
      </c>
    </row>
    <row r="40" spans="1:34" ht="28.5">
      <c r="A40" s="7">
        <v>9.3000000000000007</v>
      </c>
      <c r="B40" s="8" t="s">
        <v>39</v>
      </c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33" t="e">
        <f t="shared" si="0"/>
        <v>#DIV/0!</v>
      </c>
      <c r="AH40" s="14" t="e">
        <f t="shared" si="1"/>
        <v>#DIV/0!</v>
      </c>
    </row>
    <row r="41" spans="1:34" ht="28.5">
      <c r="A41" s="7">
        <v>9.4</v>
      </c>
      <c r="B41" s="8" t="s">
        <v>40</v>
      </c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33" t="e">
        <f t="shared" si="0"/>
        <v>#DIV/0!</v>
      </c>
      <c r="AH41" s="14" t="e">
        <f t="shared" si="1"/>
        <v>#DIV/0!</v>
      </c>
    </row>
    <row r="42" spans="1:34">
      <c r="A42" s="7">
        <v>9.5</v>
      </c>
      <c r="B42" s="8" t="s">
        <v>41</v>
      </c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33" t="e">
        <f t="shared" si="0"/>
        <v>#DIV/0!</v>
      </c>
      <c r="AH42" s="14" t="e">
        <f t="shared" si="1"/>
        <v>#DIV/0!</v>
      </c>
    </row>
    <row r="43" spans="1:34">
      <c r="A43" s="7">
        <v>9.6</v>
      </c>
      <c r="B43" s="8" t="s">
        <v>42</v>
      </c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33" t="e">
        <f t="shared" si="0"/>
        <v>#DIV/0!</v>
      </c>
      <c r="AH43" s="14" t="e">
        <f t="shared" si="1"/>
        <v>#DIV/0!</v>
      </c>
    </row>
    <row r="44" spans="1:34" ht="28.5">
      <c r="A44" s="7">
        <v>9.6999999999999993</v>
      </c>
      <c r="B44" s="8" t="s">
        <v>43</v>
      </c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33" t="e">
        <f t="shared" si="0"/>
        <v>#DIV/0!</v>
      </c>
      <c r="AH44" s="14" t="e">
        <f t="shared" si="1"/>
        <v>#DIV/0!</v>
      </c>
    </row>
    <row r="45" spans="1:34">
      <c r="A45" s="7">
        <v>9.8000000000000007</v>
      </c>
      <c r="B45" s="8" t="s">
        <v>46</v>
      </c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33" t="e">
        <f t="shared" si="0"/>
        <v>#DIV/0!</v>
      </c>
      <c r="AH45" s="14" t="e">
        <f t="shared" si="1"/>
        <v>#DIV/0!</v>
      </c>
    </row>
    <row r="46" spans="1:34">
      <c r="A46" s="7">
        <v>9.9</v>
      </c>
      <c r="B46" s="8" t="s">
        <v>44</v>
      </c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33" t="e">
        <f t="shared" si="0"/>
        <v>#DIV/0!</v>
      </c>
      <c r="AH46" s="14" t="e">
        <f t="shared" si="1"/>
        <v>#DIV/0!</v>
      </c>
    </row>
    <row r="47" spans="1:34">
      <c r="A47" s="9" t="s">
        <v>37</v>
      </c>
      <c r="B47" s="8" t="s">
        <v>45</v>
      </c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33" t="e">
        <f t="shared" si="0"/>
        <v>#DIV/0!</v>
      </c>
      <c r="AH47" s="14" t="e">
        <f t="shared" si="1"/>
        <v>#DIV/0!</v>
      </c>
    </row>
    <row r="48" spans="1:34">
      <c r="A48" s="17">
        <v>10</v>
      </c>
      <c r="B48" s="25" t="s">
        <v>47</v>
      </c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36"/>
      <c r="AH48" s="39"/>
    </row>
    <row r="49" spans="1:34" ht="28.5">
      <c r="A49" s="22">
        <v>10.1</v>
      </c>
      <c r="B49" s="23" t="s">
        <v>48</v>
      </c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33" t="e">
        <f t="shared" si="0"/>
        <v>#DIV/0!</v>
      </c>
      <c r="AH49" s="14" t="e">
        <f t="shared" si="1"/>
        <v>#DIV/0!</v>
      </c>
    </row>
    <row r="50" spans="1:34">
      <c r="A50" s="22">
        <v>10.199999999999999</v>
      </c>
      <c r="B50" s="23" t="s">
        <v>49</v>
      </c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33" t="e">
        <f t="shared" si="0"/>
        <v>#DIV/0!</v>
      </c>
      <c r="AH50" s="14" t="e">
        <f t="shared" si="1"/>
        <v>#DIV/0!</v>
      </c>
    </row>
    <row r="51" spans="1:34" ht="28.5">
      <c r="A51" s="22">
        <v>11</v>
      </c>
      <c r="B51" s="23" t="s">
        <v>50</v>
      </c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33" t="e">
        <f t="shared" si="0"/>
        <v>#DIV/0!</v>
      </c>
      <c r="AH51" s="14" t="e">
        <f t="shared" si="1"/>
        <v>#DIV/0!</v>
      </c>
    </row>
    <row r="52" spans="1:34" ht="28.5">
      <c r="A52" s="22">
        <v>12</v>
      </c>
      <c r="B52" s="23" t="s">
        <v>51</v>
      </c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33"/>
      <c r="AH52" s="14"/>
    </row>
    <row r="53" spans="1:34">
      <c r="A53" s="22">
        <v>13</v>
      </c>
      <c r="B53" s="23" t="s">
        <v>52</v>
      </c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33" t="e">
        <f t="shared" si="0"/>
        <v>#DIV/0!</v>
      </c>
      <c r="AH53" s="14" t="e">
        <f t="shared" si="1"/>
        <v>#DIV/0!</v>
      </c>
    </row>
    <row r="54" spans="1:34">
      <c r="A54" s="22"/>
      <c r="B54" s="24" t="s">
        <v>54</v>
      </c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33"/>
      <c r="AH54" s="14"/>
    </row>
    <row r="55" spans="1:34" ht="28.5">
      <c r="A55" s="22">
        <v>14</v>
      </c>
      <c r="B55" s="23" t="s">
        <v>53</v>
      </c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33" t="e">
        <f t="shared" si="0"/>
        <v>#DIV/0!</v>
      </c>
      <c r="AH55" s="14" t="e">
        <f t="shared" si="1"/>
        <v>#DIV/0!</v>
      </c>
    </row>
    <row r="56" spans="1:34">
      <c r="A56" s="22"/>
      <c r="B56" s="24" t="s">
        <v>54</v>
      </c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</row>
    <row r="57" spans="1:34" ht="28.5">
      <c r="A57" s="22">
        <v>15</v>
      </c>
      <c r="B57" s="23" t="s">
        <v>55</v>
      </c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</row>
    <row r="58" spans="1:34">
      <c r="A58" s="22"/>
      <c r="B58" s="24" t="s">
        <v>56</v>
      </c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</row>
    <row r="59" spans="1:34">
      <c r="A59" s="22"/>
      <c r="B59" s="24" t="s">
        <v>57</v>
      </c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</row>
    <row r="60" spans="1:34">
      <c r="A60" s="22"/>
      <c r="B60" s="24" t="s">
        <v>58</v>
      </c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</row>
    <row r="61" spans="1:34">
      <c r="A61" s="26" t="s">
        <v>59</v>
      </c>
      <c r="B61" s="27"/>
      <c r="C61" s="26">
        <f>SUM(C38:C47)</f>
        <v>0</v>
      </c>
      <c r="D61" s="26">
        <f t="shared" ref="D61:AF61" si="2">SUM(D38:D47)</f>
        <v>0</v>
      </c>
      <c r="E61" s="26">
        <f t="shared" si="2"/>
        <v>0</v>
      </c>
      <c r="F61" s="26">
        <f t="shared" si="2"/>
        <v>0</v>
      </c>
      <c r="G61" s="26">
        <f t="shared" si="2"/>
        <v>0</v>
      </c>
      <c r="H61" s="26">
        <f t="shared" si="2"/>
        <v>0</v>
      </c>
      <c r="I61" s="26">
        <f t="shared" si="2"/>
        <v>0</v>
      </c>
      <c r="J61" s="26">
        <f t="shared" si="2"/>
        <v>0</v>
      </c>
      <c r="K61" s="26">
        <f t="shared" si="2"/>
        <v>0</v>
      </c>
      <c r="L61" s="26">
        <f t="shared" si="2"/>
        <v>0</v>
      </c>
      <c r="M61" s="26">
        <f t="shared" si="2"/>
        <v>0</v>
      </c>
      <c r="N61" s="26">
        <f t="shared" si="2"/>
        <v>0</v>
      </c>
      <c r="O61" s="26">
        <f t="shared" si="2"/>
        <v>0</v>
      </c>
      <c r="P61" s="26">
        <f t="shared" si="2"/>
        <v>0</v>
      </c>
      <c r="Q61" s="26">
        <f t="shared" si="2"/>
        <v>0</v>
      </c>
      <c r="R61" s="26">
        <f t="shared" si="2"/>
        <v>0</v>
      </c>
      <c r="S61" s="26">
        <f t="shared" si="2"/>
        <v>0</v>
      </c>
      <c r="T61" s="26">
        <f t="shared" si="2"/>
        <v>0</v>
      </c>
      <c r="U61" s="26">
        <f t="shared" si="2"/>
        <v>0</v>
      </c>
      <c r="V61" s="26">
        <f t="shared" si="2"/>
        <v>0</v>
      </c>
      <c r="W61" s="26">
        <f t="shared" si="2"/>
        <v>0</v>
      </c>
      <c r="X61" s="26">
        <f t="shared" si="2"/>
        <v>0</v>
      </c>
      <c r="Y61" s="26">
        <f t="shared" si="2"/>
        <v>0</v>
      </c>
      <c r="Z61" s="26">
        <f t="shared" si="2"/>
        <v>0</v>
      </c>
      <c r="AA61" s="26">
        <f t="shared" si="2"/>
        <v>0</v>
      </c>
      <c r="AB61" s="26">
        <f t="shared" si="2"/>
        <v>0</v>
      </c>
      <c r="AC61" s="26">
        <f t="shared" si="2"/>
        <v>0</v>
      </c>
      <c r="AD61" s="26">
        <f t="shared" si="2"/>
        <v>0</v>
      </c>
      <c r="AE61" s="26">
        <f t="shared" si="2"/>
        <v>0</v>
      </c>
      <c r="AF61" s="26">
        <f t="shared" si="2"/>
        <v>0</v>
      </c>
      <c r="AG61" s="26">
        <f>SUM(C61:AF61)</f>
        <v>0</v>
      </c>
      <c r="AH61" s="34">
        <f>STDEV(C61:AF61)</f>
        <v>0</v>
      </c>
    </row>
    <row r="62" spans="1:34" ht="28.5">
      <c r="A62" s="26">
        <v>40</v>
      </c>
      <c r="B62" s="27" t="s">
        <v>62</v>
      </c>
      <c r="C62" s="26">
        <f>IF(C61&gt;=32,1,0)</f>
        <v>0</v>
      </c>
      <c r="D62" s="26">
        <f t="shared" ref="D62:AF62" si="3">IF(D61&gt;=32,1,0)</f>
        <v>0</v>
      </c>
      <c r="E62" s="26">
        <f t="shared" si="3"/>
        <v>0</v>
      </c>
      <c r="F62" s="26">
        <f t="shared" si="3"/>
        <v>0</v>
      </c>
      <c r="G62" s="26">
        <f t="shared" si="3"/>
        <v>0</v>
      </c>
      <c r="H62" s="26">
        <f t="shared" si="3"/>
        <v>0</v>
      </c>
      <c r="I62" s="26">
        <f t="shared" si="3"/>
        <v>0</v>
      </c>
      <c r="J62" s="26">
        <f t="shared" si="3"/>
        <v>0</v>
      </c>
      <c r="K62" s="26">
        <f t="shared" si="3"/>
        <v>0</v>
      </c>
      <c r="L62" s="26">
        <f t="shared" si="3"/>
        <v>0</v>
      </c>
      <c r="M62" s="26">
        <f t="shared" si="3"/>
        <v>0</v>
      </c>
      <c r="N62" s="26">
        <f t="shared" si="3"/>
        <v>0</v>
      </c>
      <c r="O62" s="26">
        <f t="shared" si="3"/>
        <v>0</v>
      </c>
      <c r="P62" s="26">
        <f t="shared" si="3"/>
        <v>0</v>
      </c>
      <c r="Q62" s="26">
        <f t="shared" si="3"/>
        <v>0</v>
      </c>
      <c r="R62" s="26">
        <f t="shared" si="3"/>
        <v>0</v>
      </c>
      <c r="S62" s="26">
        <f t="shared" si="3"/>
        <v>0</v>
      </c>
      <c r="T62" s="26">
        <f t="shared" si="3"/>
        <v>0</v>
      </c>
      <c r="U62" s="26">
        <f t="shared" si="3"/>
        <v>0</v>
      </c>
      <c r="V62" s="26">
        <f t="shared" si="3"/>
        <v>0</v>
      </c>
      <c r="W62" s="26">
        <f t="shared" si="3"/>
        <v>0</v>
      </c>
      <c r="X62" s="26">
        <f t="shared" si="3"/>
        <v>0</v>
      </c>
      <c r="Y62" s="26">
        <f t="shared" si="3"/>
        <v>0</v>
      </c>
      <c r="Z62" s="26">
        <f t="shared" si="3"/>
        <v>0</v>
      </c>
      <c r="AA62" s="26">
        <f t="shared" si="3"/>
        <v>0</v>
      </c>
      <c r="AB62" s="26">
        <f t="shared" si="3"/>
        <v>0</v>
      </c>
      <c r="AC62" s="26">
        <f t="shared" si="3"/>
        <v>0</v>
      </c>
      <c r="AD62" s="26">
        <f t="shared" si="3"/>
        <v>0</v>
      </c>
      <c r="AE62" s="26">
        <f t="shared" si="3"/>
        <v>0</v>
      </c>
      <c r="AF62" s="26">
        <f t="shared" si="3"/>
        <v>0</v>
      </c>
      <c r="AG62" s="26">
        <f>SUM(C62:AF62)</f>
        <v>0</v>
      </c>
      <c r="AH62" s="5" t="e">
        <f>AG62/F1*100</f>
        <v>#DIV/0!</v>
      </c>
    </row>
    <row r="63" spans="1:34">
      <c r="A63" s="12" t="s">
        <v>6</v>
      </c>
      <c r="B63" s="12" t="s">
        <v>69</v>
      </c>
      <c r="C63" s="28" t="e">
        <f>AH62</f>
        <v>#DIV/0!</v>
      </c>
      <c r="AH63" s="6"/>
    </row>
    <row r="64" spans="1:34">
      <c r="A64" s="12"/>
      <c r="B64" s="12" t="s">
        <v>60</v>
      </c>
      <c r="C64" s="12" t="e">
        <f>AG61/(A62*F1)*100</f>
        <v>#DIV/0!</v>
      </c>
    </row>
    <row r="65" spans="1:3">
      <c r="A65" s="12"/>
      <c r="B65" s="12" t="s">
        <v>61</v>
      </c>
      <c r="C65" s="29">
        <f>AH61</f>
        <v>0</v>
      </c>
    </row>
  </sheetData>
  <sheetProtection password="CE28" sheet="1" objects="1" scenarios="1"/>
  <pageMargins left="0.7" right="0.7" top="0.75" bottom="0.75" header="0.3" footer="0.3"/>
  <legacy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H65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5" sqref="C5"/>
    </sheetView>
  </sheetViews>
  <sheetFormatPr defaultRowHeight="14.25"/>
  <cols>
    <col min="1" max="1" width="13.25" customWidth="1"/>
    <col min="2" max="2" width="39.875" customWidth="1"/>
    <col min="3" max="3" width="8.75" customWidth="1"/>
    <col min="4" max="11" width="7.125" customWidth="1"/>
    <col min="12" max="15" width="5.875" bestFit="1" customWidth="1"/>
    <col min="16" max="32" width="9.125" customWidth="1"/>
    <col min="33" max="33" width="15.375" bestFit="1" customWidth="1"/>
    <col min="34" max="34" width="17.75" bestFit="1" customWidth="1"/>
  </cols>
  <sheetData>
    <row r="1" spans="1:34" ht="22.5">
      <c r="B1" s="44" t="s">
        <v>73</v>
      </c>
      <c r="C1" s="3" t="s">
        <v>63</v>
      </c>
      <c r="D1" s="3"/>
      <c r="E1" s="3"/>
      <c r="F1" s="40"/>
      <c r="G1" s="3" t="s">
        <v>64</v>
      </c>
    </row>
    <row r="2" spans="1:34" s="4" customFormat="1" ht="24" customHeight="1">
      <c r="A2" s="16" t="s">
        <v>7</v>
      </c>
      <c r="B2" s="16"/>
      <c r="C2" s="16"/>
      <c r="D2" s="16"/>
      <c r="E2" s="16"/>
      <c r="F2" s="16"/>
      <c r="G2" s="16"/>
      <c r="H2" s="16"/>
    </row>
    <row r="3" spans="1:34"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4">
      <c r="A4" s="18"/>
      <c r="B4" s="19" t="s">
        <v>0</v>
      </c>
      <c r="C4" s="3">
        <v>1</v>
      </c>
      <c r="D4" s="3">
        <v>2</v>
      </c>
      <c r="E4" s="3">
        <v>3</v>
      </c>
      <c r="F4" s="3">
        <v>4</v>
      </c>
      <c r="G4" s="3">
        <v>5</v>
      </c>
      <c r="H4" s="3">
        <v>6</v>
      </c>
      <c r="I4" s="3">
        <v>7</v>
      </c>
      <c r="J4" s="3">
        <v>8</v>
      </c>
      <c r="K4" s="3">
        <v>9</v>
      </c>
      <c r="L4" s="3">
        <v>10</v>
      </c>
      <c r="M4" s="3">
        <v>11</v>
      </c>
      <c r="N4" s="3">
        <v>12</v>
      </c>
      <c r="O4" s="3">
        <v>13</v>
      </c>
      <c r="P4" s="3">
        <v>14</v>
      </c>
      <c r="Q4" s="3">
        <v>15</v>
      </c>
      <c r="R4" s="3">
        <v>16</v>
      </c>
      <c r="S4" s="3">
        <v>17</v>
      </c>
      <c r="T4" s="3">
        <v>18</v>
      </c>
      <c r="U4" s="3">
        <v>19</v>
      </c>
      <c r="V4" s="3">
        <v>20</v>
      </c>
      <c r="W4" s="3">
        <v>21</v>
      </c>
      <c r="X4" s="3">
        <v>22</v>
      </c>
      <c r="Y4" s="3">
        <v>23</v>
      </c>
      <c r="Z4" s="3">
        <v>24</v>
      </c>
      <c r="AA4" s="3">
        <v>25</v>
      </c>
      <c r="AB4" s="3">
        <v>26</v>
      </c>
      <c r="AC4" s="3">
        <v>27</v>
      </c>
      <c r="AD4" s="3">
        <v>28</v>
      </c>
      <c r="AE4" s="3">
        <v>29</v>
      </c>
      <c r="AF4" s="3">
        <v>30</v>
      </c>
    </row>
    <row r="5" spans="1:34">
      <c r="A5" s="30" t="s">
        <v>1</v>
      </c>
      <c r="B5" s="3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</row>
    <row r="6" spans="1:34">
      <c r="A6" s="18">
        <v>1</v>
      </c>
      <c r="B6" s="18" t="s">
        <v>2</v>
      </c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4">
      <c r="A7" s="18">
        <v>2</v>
      </c>
      <c r="B7" s="18" t="s">
        <v>3</v>
      </c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t="e">
        <f>AVERAGE(C7:AF7)</f>
        <v>#DIV/0!</v>
      </c>
      <c r="AH7" s="14" t="e">
        <f>STDEV(C7:AF7)</f>
        <v>#DIV/0!</v>
      </c>
    </row>
    <row r="8" spans="1:34">
      <c r="A8" s="18">
        <v>3</v>
      </c>
      <c r="B8" s="18" t="s">
        <v>4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</row>
    <row r="9" spans="1:34">
      <c r="A9" s="18">
        <v>4</v>
      </c>
      <c r="B9" s="18" t="s">
        <v>8</v>
      </c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</row>
    <row r="10" spans="1:34">
      <c r="A10" s="18">
        <v>5</v>
      </c>
      <c r="B10" s="18" t="s">
        <v>9</v>
      </c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</row>
    <row r="11" spans="1:34">
      <c r="A11" s="18">
        <v>6</v>
      </c>
      <c r="B11" s="18" t="s">
        <v>5</v>
      </c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</row>
    <row r="12" spans="1:34" ht="17.25" customHeight="1">
      <c r="A12" s="31" t="s">
        <v>10</v>
      </c>
      <c r="B12" s="3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15" t="s">
        <v>71</v>
      </c>
      <c r="AH12" s="15" t="s">
        <v>72</v>
      </c>
    </row>
    <row r="13" spans="1:34" ht="28.5">
      <c r="A13" s="20">
        <v>1</v>
      </c>
      <c r="B13" s="21" t="s">
        <v>11</v>
      </c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33" t="e">
        <f>AVERAGE(C13:AF13)</f>
        <v>#DIV/0!</v>
      </c>
      <c r="AH13" s="14" t="e">
        <f>STDEV(C13:AF13)</f>
        <v>#DIV/0!</v>
      </c>
    </row>
    <row r="14" spans="1:34">
      <c r="A14" s="20">
        <v>2</v>
      </c>
      <c r="B14" s="21" t="s">
        <v>12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33" t="e">
        <f>AVERAGE(C14:AF14)</f>
        <v>#DIV/0!</v>
      </c>
      <c r="AH14" s="14" t="e">
        <f>STDEV(C14:AF14)</f>
        <v>#DIV/0!</v>
      </c>
    </row>
    <row r="15" spans="1:34">
      <c r="A15" s="31">
        <v>3</v>
      </c>
      <c r="B15" s="32" t="s">
        <v>13</v>
      </c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35"/>
      <c r="AH15" s="37"/>
    </row>
    <row r="16" spans="1:34" ht="28.5">
      <c r="A16" s="20">
        <v>3.1</v>
      </c>
      <c r="B16" s="21" t="s">
        <v>14</v>
      </c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33" t="e">
        <f t="shared" ref="AG16:AG55" si="0">AVERAGE(C16:AF16)</f>
        <v>#DIV/0!</v>
      </c>
      <c r="AH16" s="14" t="e">
        <f t="shared" ref="AH16:AH55" si="1">STDEV(C16:AF16)</f>
        <v>#DIV/0!</v>
      </c>
    </row>
    <row r="17" spans="1:34" ht="28.5">
      <c r="A17" s="20">
        <v>3.2</v>
      </c>
      <c r="B17" s="21" t="s">
        <v>15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33" t="e">
        <f t="shared" si="0"/>
        <v>#DIV/0!</v>
      </c>
      <c r="AH17" s="14" t="e">
        <f t="shared" si="1"/>
        <v>#DIV/0!</v>
      </c>
    </row>
    <row r="18" spans="1:34" ht="28.5">
      <c r="A18" s="20">
        <v>3.3</v>
      </c>
      <c r="B18" s="21" t="s">
        <v>16</v>
      </c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33" t="e">
        <f t="shared" si="0"/>
        <v>#DIV/0!</v>
      </c>
      <c r="AH18" s="14" t="e">
        <f t="shared" si="1"/>
        <v>#DIV/0!</v>
      </c>
    </row>
    <row r="19" spans="1:34">
      <c r="A19" s="31">
        <v>4</v>
      </c>
      <c r="B19" s="32" t="s">
        <v>17</v>
      </c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35"/>
      <c r="AH19" s="37"/>
    </row>
    <row r="20" spans="1:34" ht="28.5">
      <c r="A20" s="20">
        <v>4.0999999999999996</v>
      </c>
      <c r="B20" s="21" t="s">
        <v>18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33" t="e">
        <f t="shared" si="0"/>
        <v>#DIV/0!</v>
      </c>
      <c r="AH20" s="14" t="e">
        <f t="shared" si="1"/>
        <v>#DIV/0!</v>
      </c>
    </row>
    <row r="21" spans="1:34">
      <c r="A21" s="20">
        <v>4.2</v>
      </c>
      <c r="B21" s="21" t="s">
        <v>19</v>
      </c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33" t="e">
        <f t="shared" si="0"/>
        <v>#DIV/0!</v>
      </c>
      <c r="AH21" s="14" t="e">
        <f t="shared" si="1"/>
        <v>#DIV/0!</v>
      </c>
    </row>
    <row r="22" spans="1:34">
      <c r="A22" s="20">
        <v>4.3</v>
      </c>
      <c r="B22" s="21" t="s">
        <v>20</v>
      </c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33" t="e">
        <f t="shared" si="0"/>
        <v>#DIV/0!</v>
      </c>
      <c r="AH22" s="14" t="e">
        <f t="shared" si="1"/>
        <v>#DIV/0!</v>
      </c>
    </row>
    <row r="23" spans="1:34">
      <c r="A23" s="20"/>
      <c r="B23" s="21" t="s">
        <v>21</v>
      </c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33"/>
      <c r="AH23" s="14"/>
    </row>
    <row r="24" spans="1:34">
      <c r="A24" s="31">
        <v>5</v>
      </c>
      <c r="B24" s="32" t="s">
        <v>22</v>
      </c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35"/>
      <c r="AH24" s="37"/>
    </row>
    <row r="25" spans="1:34" ht="28.5">
      <c r="A25" s="20">
        <v>5.0999999999999996</v>
      </c>
      <c r="B25" s="21" t="s">
        <v>23</v>
      </c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33" t="e">
        <f t="shared" si="0"/>
        <v>#DIV/0!</v>
      </c>
      <c r="AH25" s="14" t="e">
        <f t="shared" si="1"/>
        <v>#DIV/0!</v>
      </c>
    </row>
    <row r="26" spans="1:34" ht="28.5">
      <c r="A26" s="20">
        <v>5.2</v>
      </c>
      <c r="B26" s="21" t="s">
        <v>24</v>
      </c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33" t="e">
        <f t="shared" si="0"/>
        <v>#DIV/0!</v>
      </c>
      <c r="AH26" s="14" t="e">
        <f t="shared" si="1"/>
        <v>#DIV/0!</v>
      </c>
    </row>
    <row r="27" spans="1:34">
      <c r="A27" s="31">
        <v>6</v>
      </c>
      <c r="B27" s="32" t="s">
        <v>25</v>
      </c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35"/>
      <c r="AH27" s="37"/>
    </row>
    <row r="28" spans="1:34" ht="28.5">
      <c r="A28" s="20">
        <v>6.1</v>
      </c>
      <c r="B28" s="21" t="s">
        <v>26</v>
      </c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33" t="e">
        <f t="shared" si="0"/>
        <v>#DIV/0!</v>
      </c>
      <c r="AH28" s="14" t="e">
        <f t="shared" si="1"/>
        <v>#DIV/0!</v>
      </c>
    </row>
    <row r="29" spans="1:34">
      <c r="A29" s="20">
        <v>6.2</v>
      </c>
      <c r="B29" s="21" t="s">
        <v>27</v>
      </c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33" t="e">
        <f t="shared" si="0"/>
        <v>#DIV/0!</v>
      </c>
      <c r="AH29" s="14" t="e">
        <f t="shared" si="1"/>
        <v>#DIV/0!</v>
      </c>
    </row>
    <row r="30" spans="1:34" ht="28.5">
      <c r="A30" s="31">
        <v>7</v>
      </c>
      <c r="B30" s="32" t="s">
        <v>28</v>
      </c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35"/>
      <c r="AH30" s="37"/>
    </row>
    <row r="31" spans="1:34">
      <c r="A31" s="20">
        <v>7.1</v>
      </c>
      <c r="B31" s="21" t="s">
        <v>29</v>
      </c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33" t="e">
        <f t="shared" si="0"/>
        <v>#DIV/0!</v>
      </c>
      <c r="AH31" s="14" t="e">
        <f t="shared" si="1"/>
        <v>#DIV/0!</v>
      </c>
    </row>
    <row r="32" spans="1:34" ht="28.5">
      <c r="A32" s="20">
        <v>7.2</v>
      </c>
      <c r="B32" s="21" t="s">
        <v>30</v>
      </c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33" t="e">
        <f t="shared" si="0"/>
        <v>#DIV/0!</v>
      </c>
      <c r="AH32" s="14" t="e">
        <f t="shared" si="1"/>
        <v>#DIV/0!</v>
      </c>
    </row>
    <row r="33" spans="1:34" ht="28.5">
      <c r="A33" s="31">
        <v>8</v>
      </c>
      <c r="B33" s="32" t="s">
        <v>31</v>
      </c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35"/>
      <c r="AH33" s="37"/>
    </row>
    <row r="34" spans="1:34" ht="28.5">
      <c r="A34" s="20">
        <v>8.1</v>
      </c>
      <c r="B34" s="21" t="s">
        <v>32</v>
      </c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33" t="e">
        <f t="shared" si="0"/>
        <v>#DIV/0!</v>
      </c>
      <c r="AH34" s="14" t="e">
        <f t="shared" si="1"/>
        <v>#DIV/0!</v>
      </c>
    </row>
    <row r="35" spans="1:34" ht="28.5">
      <c r="A35" s="20">
        <v>8.1999999999999993</v>
      </c>
      <c r="B35" s="21" t="s">
        <v>33</v>
      </c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33" t="e">
        <f t="shared" si="0"/>
        <v>#DIV/0!</v>
      </c>
      <c r="AH35" s="14" t="e">
        <f t="shared" si="1"/>
        <v>#DIV/0!</v>
      </c>
    </row>
    <row r="36" spans="1:34" ht="42.75">
      <c r="A36" s="20">
        <v>8.3000000000000007</v>
      </c>
      <c r="B36" s="21" t="s">
        <v>34</v>
      </c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33" t="e">
        <f t="shared" si="0"/>
        <v>#DIV/0!</v>
      </c>
      <c r="AH36" s="14" t="e">
        <f t="shared" si="1"/>
        <v>#DIV/0!</v>
      </c>
    </row>
    <row r="37" spans="1:34" ht="28.5">
      <c r="A37" s="10">
        <v>9</v>
      </c>
      <c r="B37" s="11" t="s">
        <v>35</v>
      </c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13"/>
      <c r="AH37" s="38"/>
    </row>
    <row r="38" spans="1:34" ht="28.5">
      <c r="A38" s="7">
        <v>9.1</v>
      </c>
      <c r="B38" s="8" t="s">
        <v>36</v>
      </c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33" t="e">
        <f t="shared" si="0"/>
        <v>#DIV/0!</v>
      </c>
      <c r="AH38" s="14" t="e">
        <f t="shared" si="1"/>
        <v>#DIV/0!</v>
      </c>
    </row>
    <row r="39" spans="1:34">
      <c r="A39" s="7">
        <v>9.1999999999999993</v>
      </c>
      <c r="B39" s="8" t="s">
        <v>38</v>
      </c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33" t="e">
        <f t="shared" si="0"/>
        <v>#DIV/0!</v>
      </c>
      <c r="AH39" s="14" t="e">
        <f t="shared" si="1"/>
        <v>#DIV/0!</v>
      </c>
    </row>
    <row r="40" spans="1:34" ht="28.5">
      <c r="A40" s="7">
        <v>9.3000000000000007</v>
      </c>
      <c r="B40" s="8" t="s">
        <v>39</v>
      </c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33" t="e">
        <f t="shared" si="0"/>
        <v>#DIV/0!</v>
      </c>
      <c r="AH40" s="14" t="e">
        <f t="shared" si="1"/>
        <v>#DIV/0!</v>
      </c>
    </row>
    <row r="41" spans="1:34" ht="28.5">
      <c r="A41" s="7">
        <v>9.4</v>
      </c>
      <c r="B41" s="8" t="s">
        <v>40</v>
      </c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33" t="e">
        <f t="shared" si="0"/>
        <v>#DIV/0!</v>
      </c>
      <c r="AH41" s="14" t="e">
        <f t="shared" si="1"/>
        <v>#DIV/0!</v>
      </c>
    </row>
    <row r="42" spans="1:34">
      <c r="A42" s="7">
        <v>9.5</v>
      </c>
      <c r="B42" s="8" t="s">
        <v>41</v>
      </c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33" t="e">
        <f t="shared" si="0"/>
        <v>#DIV/0!</v>
      </c>
      <c r="AH42" s="14" t="e">
        <f t="shared" si="1"/>
        <v>#DIV/0!</v>
      </c>
    </row>
    <row r="43" spans="1:34">
      <c r="A43" s="7">
        <v>9.6</v>
      </c>
      <c r="B43" s="8" t="s">
        <v>42</v>
      </c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33" t="e">
        <f t="shared" si="0"/>
        <v>#DIV/0!</v>
      </c>
      <c r="AH43" s="14" t="e">
        <f t="shared" si="1"/>
        <v>#DIV/0!</v>
      </c>
    </row>
    <row r="44" spans="1:34" ht="28.5">
      <c r="A44" s="7">
        <v>9.6999999999999993</v>
      </c>
      <c r="B44" s="8" t="s">
        <v>43</v>
      </c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33" t="e">
        <f t="shared" si="0"/>
        <v>#DIV/0!</v>
      </c>
      <c r="AH44" s="14" t="e">
        <f t="shared" si="1"/>
        <v>#DIV/0!</v>
      </c>
    </row>
    <row r="45" spans="1:34">
      <c r="A45" s="7">
        <v>9.8000000000000007</v>
      </c>
      <c r="B45" s="8" t="s">
        <v>46</v>
      </c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33" t="e">
        <f t="shared" si="0"/>
        <v>#DIV/0!</v>
      </c>
      <c r="AH45" s="14" t="e">
        <f t="shared" si="1"/>
        <v>#DIV/0!</v>
      </c>
    </row>
    <row r="46" spans="1:34">
      <c r="A46" s="7">
        <v>9.9</v>
      </c>
      <c r="B46" s="8" t="s">
        <v>44</v>
      </c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33" t="e">
        <f t="shared" si="0"/>
        <v>#DIV/0!</v>
      </c>
      <c r="AH46" s="14" t="e">
        <f t="shared" si="1"/>
        <v>#DIV/0!</v>
      </c>
    </row>
    <row r="47" spans="1:34">
      <c r="A47" s="9" t="s">
        <v>37</v>
      </c>
      <c r="B47" s="8" t="s">
        <v>45</v>
      </c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33" t="e">
        <f t="shared" si="0"/>
        <v>#DIV/0!</v>
      </c>
      <c r="AH47" s="14" t="e">
        <f t="shared" si="1"/>
        <v>#DIV/0!</v>
      </c>
    </row>
    <row r="48" spans="1:34">
      <c r="A48" s="17">
        <v>10</v>
      </c>
      <c r="B48" s="25" t="s">
        <v>47</v>
      </c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36"/>
      <c r="AH48" s="39"/>
    </row>
    <row r="49" spans="1:34" ht="28.5">
      <c r="A49" s="22">
        <v>10.1</v>
      </c>
      <c r="B49" s="23" t="s">
        <v>48</v>
      </c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33" t="e">
        <f t="shared" si="0"/>
        <v>#DIV/0!</v>
      </c>
      <c r="AH49" s="14" t="e">
        <f t="shared" si="1"/>
        <v>#DIV/0!</v>
      </c>
    </row>
    <row r="50" spans="1:34">
      <c r="A50" s="22">
        <v>10.199999999999999</v>
      </c>
      <c r="B50" s="23" t="s">
        <v>49</v>
      </c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33" t="e">
        <f t="shared" si="0"/>
        <v>#DIV/0!</v>
      </c>
      <c r="AH50" s="14" t="e">
        <f t="shared" si="1"/>
        <v>#DIV/0!</v>
      </c>
    </row>
    <row r="51" spans="1:34" ht="28.5">
      <c r="A51" s="22">
        <v>11</v>
      </c>
      <c r="B51" s="23" t="s">
        <v>50</v>
      </c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33" t="e">
        <f t="shared" si="0"/>
        <v>#DIV/0!</v>
      </c>
      <c r="AH51" s="14" t="e">
        <f t="shared" si="1"/>
        <v>#DIV/0!</v>
      </c>
    </row>
    <row r="52" spans="1:34" ht="28.5">
      <c r="A52" s="22">
        <v>12</v>
      </c>
      <c r="B52" s="23" t="s">
        <v>51</v>
      </c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33"/>
      <c r="AH52" s="14"/>
    </row>
    <row r="53" spans="1:34">
      <c r="A53" s="22">
        <v>13</v>
      </c>
      <c r="B53" s="23" t="s">
        <v>52</v>
      </c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33" t="e">
        <f t="shared" si="0"/>
        <v>#DIV/0!</v>
      </c>
      <c r="AH53" s="14" t="e">
        <f t="shared" si="1"/>
        <v>#DIV/0!</v>
      </c>
    </row>
    <row r="54" spans="1:34">
      <c r="A54" s="22"/>
      <c r="B54" s="24" t="s">
        <v>54</v>
      </c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33"/>
      <c r="AH54" s="14"/>
    </row>
    <row r="55" spans="1:34" ht="28.5">
      <c r="A55" s="22">
        <v>14</v>
      </c>
      <c r="B55" s="23" t="s">
        <v>53</v>
      </c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33" t="e">
        <f t="shared" si="0"/>
        <v>#DIV/0!</v>
      </c>
      <c r="AH55" s="14" t="e">
        <f t="shared" si="1"/>
        <v>#DIV/0!</v>
      </c>
    </row>
    <row r="56" spans="1:34">
      <c r="A56" s="22"/>
      <c r="B56" s="24" t="s">
        <v>54</v>
      </c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</row>
    <row r="57" spans="1:34" ht="28.5">
      <c r="A57" s="22">
        <v>15</v>
      </c>
      <c r="B57" s="23" t="s">
        <v>55</v>
      </c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</row>
    <row r="58" spans="1:34">
      <c r="A58" s="22"/>
      <c r="B58" s="24" t="s">
        <v>56</v>
      </c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</row>
    <row r="59" spans="1:34">
      <c r="A59" s="22"/>
      <c r="B59" s="24" t="s">
        <v>57</v>
      </c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</row>
    <row r="60" spans="1:34">
      <c r="A60" s="22"/>
      <c r="B60" s="24" t="s">
        <v>58</v>
      </c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</row>
    <row r="61" spans="1:34">
      <c r="A61" s="26" t="s">
        <v>59</v>
      </c>
      <c r="B61" s="27"/>
      <c r="C61" s="26">
        <f>SUM(C38:C47)</f>
        <v>0</v>
      </c>
      <c r="D61" s="26">
        <f t="shared" ref="D61:AF61" si="2">SUM(D38:D47)</f>
        <v>0</v>
      </c>
      <c r="E61" s="26">
        <f t="shared" si="2"/>
        <v>0</v>
      </c>
      <c r="F61" s="26">
        <f t="shared" si="2"/>
        <v>0</v>
      </c>
      <c r="G61" s="26">
        <f t="shared" si="2"/>
        <v>0</v>
      </c>
      <c r="H61" s="26">
        <f t="shared" si="2"/>
        <v>0</v>
      </c>
      <c r="I61" s="26">
        <f t="shared" si="2"/>
        <v>0</v>
      </c>
      <c r="J61" s="26">
        <f t="shared" si="2"/>
        <v>0</v>
      </c>
      <c r="K61" s="26">
        <f t="shared" si="2"/>
        <v>0</v>
      </c>
      <c r="L61" s="26">
        <f t="shared" si="2"/>
        <v>0</v>
      </c>
      <c r="M61" s="26">
        <f t="shared" si="2"/>
        <v>0</v>
      </c>
      <c r="N61" s="26">
        <f t="shared" si="2"/>
        <v>0</v>
      </c>
      <c r="O61" s="26">
        <f t="shared" si="2"/>
        <v>0</v>
      </c>
      <c r="P61" s="26">
        <f t="shared" si="2"/>
        <v>0</v>
      </c>
      <c r="Q61" s="26">
        <f t="shared" si="2"/>
        <v>0</v>
      </c>
      <c r="R61" s="26">
        <f t="shared" si="2"/>
        <v>0</v>
      </c>
      <c r="S61" s="26">
        <f t="shared" si="2"/>
        <v>0</v>
      </c>
      <c r="T61" s="26">
        <f t="shared" si="2"/>
        <v>0</v>
      </c>
      <c r="U61" s="26">
        <f t="shared" si="2"/>
        <v>0</v>
      </c>
      <c r="V61" s="26">
        <f t="shared" si="2"/>
        <v>0</v>
      </c>
      <c r="W61" s="26">
        <f t="shared" si="2"/>
        <v>0</v>
      </c>
      <c r="X61" s="26">
        <f t="shared" si="2"/>
        <v>0</v>
      </c>
      <c r="Y61" s="26">
        <f t="shared" si="2"/>
        <v>0</v>
      </c>
      <c r="Z61" s="26">
        <f t="shared" si="2"/>
        <v>0</v>
      </c>
      <c r="AA61" s="26">
        <f t="shared" si="2"/>
        <v>0</v>
      </c>
      <c r="AB61" s="26">
        <f t="shared" si="2"/>
        <v>0</v>
      </c>
      <c r="AC61" s="26">
        <f t="shared" si="2"/>
        <v>0</v>
      </c>
      <c r="AD61" s="26">
        <f t="shared" si="2"/>
        <v>0</v>
      </c>
      <c r="AE61" s="26">
        <f t="shared" si="2"/>
        <v>0</v>
      </c>
      <c r="AF61" s="26">
        <f t="shared" si="2"/>
        <v>0</v>
      </c>
      <c r="AG61" s="26">
        <f>SUM(C61:AF61)</f>
        <v>0</v>
      </c>
      <c r="AH61" s="34">
        <f>STDEV(C61:AF61)</f>
        <v>0</v>
      </c>
    </row>
    <row r="62" spans="1:34" ht="28.5">
      <c r="A62" s="26">
        <v>40</v>
      </c>
      <c r="B62" s="27" t="s">
        <v>62</v>
      </c>
      <c r="C62" s="26">
        <f>IF(C61&gt;=32,1,0)</f>
        <v>0</v>
      </c>
      <c r="D62" s="26">
        <f t="shared" ref="D62:AF62" si="3">IF(D61&gt;=32,1,0)</f>
        <v>0</v>
      </c>
      <c r="E62" s="26">
        <f t="shared" si="3"/>
        <v>0</v>
      </c>
      <c r="F62" s="26">
        <f t="shared" si="3"/>
        <v>0</v>
      </c>
      <c r="G62" s="26">
        <f t="shared" si="3"/>
        <v>0</v>
      </c>
      <c r="H62" s="26">
        <f t="shared" si="3"/>
        <v>0</v>
      </c>
      <c r="I62" s="26">
        <f t="shared" si="3"/>
        <v>0</v>
      </c>
      <c r="J62" s="26">
        <f t="shared" si="3"/>
        <v>0</v>
      </c>
      <c r="K62" s="26">
        <f t="shared" si="3"/>
        <v>0</v>
      </c>
      <c r="L62" s="26">
        <f t="shared" si="3"/>
        <v>0</v>
      </c>
      <c r="M62" s="26">
        <f t="shared" si="3"/>
        <v>0</v>
      </c>
      <c r="N62" s="26">
        <f t="shared" si="3"/>
        <v>0</v>
      </c>
      <c r="O62" s="26">
        <f t="shared" si="3"/>
        <v>0</v>
      </c>
      <c r="P62" s="26">
        <f t="shared" si="3"/>
        <v>0</v>
      </c>
      <c r="Q62" s="26">
        <f t="shared" si="3"/>
        <v>0</v>
      </c>
      <c r="R62" s="26">
        <f t="shared" si="3"/>
        <v>0</v>
      </c>
      <c r="S62" s="26">
        <f t="shared" si="3"/>
        <v>0</v>
      </c>
      <c r="T62" s="26">
        <f t="shared" si="3"/>
        <v>0</v>
      </c>
      <c r="U62" s="26">
        <f t="shared" si="3"/>
        <v>0</v>
      </c>
      <c r="V62" s="26">
        <f t="shared" si="3"/>
        <v>0</v>
      </c>
      <c r="W62" s="26">
        <f t="shared" si="3"/>
        <v>0</v>
      </c>
      <c r="X62" s="26">
        <f t="shared" si="3"/>
        <v>0</v>
      </c>
      <c r="Y62" s="26">
        <f t="shared" si="3"/>
        <v>0</v>
      </c>
      <c r="Z62" s="26">
        <f t="shared" si="3"/>
        <v>0</v>
      </c>
      <c r="AA62" s="26">
        <f t="shared" si="3"/>
        <v>0</v>
      </c>
      <c r="AB62" s="26">
        <f t="shared" si="3"/>
        <v>0</v>
      </c>
      <c r="AC62" s="26">
        <f t="shared" si="3"/>
        <v>0</v>
      </c>
      <c r="AD62" s="26">
        <f t="shared" si="3"/>
        <v>0</v>
      </c>
      <c r="AE62" s="26">
        <f t="shared" si="3"/>
        <v>0</v>
      </c>
      <c r="AF62" s="26">
        <f t="shared" si="3"/>
        <v>0</v>
      </c>
      <c r="AG62" s="26">
        <f>SUM(C62:AF62)</f>
        <v>0</v>
      </c>
      <c r="AH62" s="5" t="e">
        <f>AG62/F1*100</f>
        <v>#DIV/0!</v>
      </c>
    </row>
    <row r="63" spans="1:34">
      <c r="A63" s="12" t="s">
        <v>6</v>
      </c>
      <c r="B63" s="12" t="s">
        <v>69</v>
      </c>
      <c r="C63" s="28" t="e">
        <f>AH62</f>
        <v>#DIV/0!</v>
      </c>
      <c r="AH63" s="6"/>
    </row>
    <row r="64" spans="1:34">
      <c r="A64" s="12"/>
      <c r="B64" s="12" t="s">
        <v>60</v>
      </c>
      <c r="C64" s="12" t="e">
        <f>AG61/(A62*F1)*100</f>
        <v>#DIV/0!</v>
      </c>
    </row>
    <row r="65" spans="1:3">
      <c r="A65" s="12"/>
      <c r="B65" s="12" t="s">
        <v>61</v>
      </c>
      <c r="C65" s="29">
        <f>AH61</f>
        <v>0</v>
      </c>
    </row>
  </sheetData>
  <sheetProtection password="CE28" sheet="1" objects="1" scenarios="1"/>
  <pageMargins left="0.7" right="0.7" top="0.75" bottom="0.75" header="0.3" footer="0.3"/>
  <legacy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H65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5" sqref="C5"/>
    </sheetView>
  </sheetViews>
  <sheetFormatPr defaultRowHeight="14.25"/>
  <cols>
    <col min="1" max="1" width="13.25" customWidth="1"/>
    <col min="2" max="2" width="39.875" customWidth="1"/>
    <col min="3" max="3" width="8.75" customWidth="1"/>
    <col min="4" max="11" width="7.125" customWidth="1"/>
    <col min="12" max="15" width="5.875" bestFit="1" customWidth="1"/>
    <col min="16" max="32" width="9.125" customWidth="1"/>
    <col min="33" max="33" width="15.375" bestFit="1" customWidth="1"/>
    <col min="34" max="34" width="17.75" bestFit="1" customWidth="1"/>
  </cols>
  <sheetData>
    <row r="1" spans="1:34" ht="22.5">
      <c r="B1" s="44" t="s">
        <v>73</v>
      </c>
      <c r="C1" s="3" t="s">
        <v>63</v>
      </c>
      <c r="D1" s="3"/>
      <c r="E1" s="3"/>
      <c r="F1" s="40"/>
      <c r="G1" s="3" t="s">
        <v>64</v>
      </c>
    </row>
    <row r="2" spans="1:34" s="4" customFormat="1" ht="24" customHeight="1">
      <c r="A2" s="16" t="s">
        <v>7</v>
      </c>
      <c r="B2" s="16"/>
      <c r="C2" s="16"/>
      <c r="D2" s="16"/>
      <c r="E2" s="16"/>
      <c r="F2" s="16"/>
      <c r="G2" s="16"/>
      <c r="H2" s="16"/>
    </row>
    <row r="3" spans="1:34"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4">
      <c r="A4" s="18"/>
      <c r="B4" s="19" t="s">
        <v>0</v>
      </c>
      <c r="C4" s="3">
        <v>1</v>
      </c>
      <c r="D4" s="3">
        <v>2</v>
      </c>
      <c r="E4" s="3">
        <v>3</v>
      </c>
      <c r="F4" s="3">
        <v>4</v>
      </c>
      <c r="G4" s="3">
        <v>5</v>
      </c>
      <c r="H4" s="3">
        <v>6</v>
      </c>
      <c r="I4" s="3">
        <v>7</v>
      </c>
      <c r="J4" s="3">
        <v>8</v>
      </c>
      <c r="K4" s="3">
        <v>9</v>
      </c>
      <c r="L4" s="3">
        <v>10</v>
      </c>
      <c r="M4" s="3">
        <v>11</v>
      </c>
      <c r="N4" s="3">
        <v>12</v>
      </c>
      <c r="O4" s="3">
        <v>13</v>
      </c>
      <c r="P4" s="3">
        <v>14</v>
      </c>
      <c r="Q4" s="3">
        <v>15</v>
      </c>
      <c r="R4" s="3">
        <v>16</v>
      </c>
      <c r="S4" s="3">
        <v>17</v>
      </c>
      <c r="T4" s="3">
        <v>18</v>
      </c>
      <c r="U4" s="3">
        <v>19</v>
      </c>
      <c r="V4" s="3">
        <v>20</v>
      </c>
      <c r="W4" s="3">
        <v>21</v>
      </c>
      <c r="X4" s="3">
        <v>22</v>
      </c>
      <c r="Y4" s="3">
        <v>23</v>
      </c>
      <c r="Z4" s="3">
        <v>24</v>
      </c>
      <c r="AA4" s="3">
        <v>25</v>
      </c>
      <c r="AB4" s="3">
        <v>26</v>
      </c>
      <c r="AC4" s="3">
        <v>27</v>
      </c>
      <c r="AD4" s="3">
        <v>28</v>
      </c>
      <c r="AE4" s="3">
        <v>29</v>
      </c>
      <c r="AF4" s="3">
        <v>30</v>
      </c>
    </row>
    <row r="5" spans="1:34">
      <c r="A5" s="30" t="s">
        <v>1</v>
      </c>
      <c r="B5" s="3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</row>
    <row r="6" spans="1:34">
      <c r="A6" s="18">
        <v>1</v>
      </c>
      <c r="B6" s="18" t="s">
        <v>2</v>
      </c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4">
      <c r="A7" s="18">
        <v>2</v>
      </c>
      <c r="B7" s="18" t="s">
        <v>3</v>
      </c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t="e">
        <f>AVERAGE(C7:AF7)</f>
        <v>#DIV/0!</v>
      </c>
      <c r="AH7" s="14" t="e">
        <f>STDEV(C7:AF7)</f>
        <v>#DIV/0!</v>
      </c>
    </row>
    <row r="8" spans="1:34">
      <c r="A8" s="18">
        <v>3</v>
      </c>
      <c r="B8" s="18" t="s">
        <v>4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</row>
    <row r="9" spans="1:34">
      <c r="A9" s="18">
        <v>4</v>
      </c>
      <c r="B9" s="18" t="s">
        <v>8</v>
      </c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</row>
    <row r="10" spans="1:34">
      <c r="A10" s="18">
        <v>5</v>
      </c>
      <c r="B10" s="18" t="s">
        <v>9</v>
      </c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</row>
    <row r="11" spans="1:34">
      <c r="A11" s="18">
        <v>6</v>
      </c>
      <c r="B11" s="18" t="s">
        <v>5</v>
      </c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</row>
    <row r="12" spans="1:34" ht="17.25" customHeight="1">
      <c r="A12" s="31" t="s">
        <v>10</v>
      </c>
      <c r="B12" s="3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15" t="s">
        <v>71</v>
      </c>
      <c r="AH12" s="15" t="s">
        <v>72</v>
      </c>
    </row>
    <row r="13" spans="1:34" ht="28.5">
      <c r="A13" s="20">
        <v>1</v>
      </c>
      <c r="B13" s="21" t="s">
        <v>11</v>
      </c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33" t="e">
        <f>AVERAGE(C13:AF13)</f>
        <v>#DIV/0!</v>
      </c>
      <c r="AH13" s="14" t="e">
        <f>STDEV(C13:AF13)</f>
        <v>#DIV/0!</v>
      </c>
    </row>
    <row r="14" spans="1:34">
      <c r="A14" s="20">
        <v>2</v>
      </c>
      <c r="B14" s="21" t="s">
        <v>12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33" t="e">
        <f>AVERAGE(C14:AF14)</f>
        <v>#DIV/0!</v>
      </c>
      <c r="AH14" s="14" t="e">
        <f>STDEV(C14:AF14)</f>
        <v>#DIV/0!</v>
      </c>
    </row>
    <row r="15" spans="1:34">
      <c r="A15" s="31">
        <v>3</v>
      </c>
      <c r="B15" s="32" t="s">
        <v>13</v>
      </c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35"/>
      <c r="AH15" s="37"/>
    </row>
    <row r="16" spans="1:34" ht="28.5">
      <c r="A16" s="20">
        <v>3.1</v>
      </c>
      <c r="B16" s="21" t="s">
        <v>14</v>
      </c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33" t="e">
        <f t="shared" ref="AG16:AG55" si="0">AVERAGE(C16:AF16)</f>
        <v>#DIV/0!</v>
      </c>
      <c r="AH16" s="14" t="e">
        <f t="shared" ref="AH16:AH55" si="1">STDEV(C16:AF16)</f>
        <v>#DIV/0!</v>
      </c>
    </row>
    <row r="17" spans="1:34" ht="28.5">
      <c r="A17" s="20">
        <v>3.2</v>
      </c>
      <c r="B17" s="21" t="s">
        <v>15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33" t="e">
        <f t="shared" si="0"/>
        <v>#DIV/0!</v>
      </c>
      <c r="AH17" s="14" t="e">
        <f t="shared" si="1"/>
        <v>#DIV/0!</v>
      </c>
    </row>
    <row r="18" spans="1:34" ht="28.5">
      <c r="A18" s="20">
        <v>3.3</v>
      </c>
      <c r="B18" s="21" t="s">
        <v>16</v>
      </c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33" t="e">
        <f t="shared" si="0"/>
        <v>#DIV/0!</v>
      </c>
      <c r="AH18" s="14" t="e">
        <f t="shared" si="1"/>
        <v>#DIV/0!</v>
      </c>
    </row>
    <row r="19" spans="1:34">
      <c r="A19" s="31">
        <v>4</v>
      </c>
      <c r="B19" s="32" t="s">
        <v>17</v>
      </c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35"/>
      <c r="AH19" s="37"/>
    </row>
    <row r="20" spans="1:34" ht="28.5">
      <c r="A20" s="20">
        <v>4.0999999999999996</v>
      </c>
      <c r="B20" s="21" t="s">
        <v>18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33" t="e">
        <f t="shared" si="0"/>
        <v>#DIV/0!</v>
      </c>
      <c r="AH20" s="14" t="e">
        <f t="shared" si="1"/>
        <v>#DIV/0!</v>
      </c>
    </row>
    <row r="21" spans="1:34">
      <c r="A21" s="20">
        <v>4.2</v>
      </c>
      <c r="B21" s="21" t="s">
        <v>19</v>
      </c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33" t="e">
        <f t="shared" si="0"/>
        <v>#DIV/0!</v>
      </c>
      <c r="AH21" s="14" t="e">
        <f t="shared" si="1"/>
        <v>#DIV/0!</v>
      </c>
    </row>
    <row r="22" spans="1:34">
      <c r="A22" s="20">
        <v>4.3</v>
      </c>
      <c r="B22" s="21" t="s">
        <v>20</v>
      </c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33" t="e">
        <f t="shared" si="0"/>
        <v>#DIV/0!</v>
      </c>
      <c r="AH22" s="14" t="e">
        <f t="shared" si="1"/>
        <v>#DIV/0!</v>
      </c>
    </row>
    <row r="23" spans="1:34">
      <c r="A23" s="20"/>
      <c r="B23" s="21" t="s">
        <v>21</v>
      </c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33"/>
      <c r="AH23" s="14"/>
    </row>
    <row r="24" spans="1:34">
      <c r="A24" s="31">
        <v>5</v>
      </c>
      <c r="B24" s="32" t="s">
        <v>22</v>
      </c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35"/>
      <c r="AH24" s="37"/>
    </row>
    <row r="25" spans="1:34" ht="28.5">
      <c r="A25" s="20">
        <v>5.0999999999999996</v>
      </c>
      <c r="B25" s="21" t="s">
        <v>23</v>
      </c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33" t="e">
        <f t="shared" si="0"/>
        <v>#DIV/0!</v>
      </c>
      <c r="AH25" s="14" t="e">
        <f t="shared" si="1"/>
        <v>#DIV/0!</v>
      </c>
    </row>
    <row r="26" spans="1:34" ht="28.5">
      <c r="A26" s="20">
        <v>5.2</v>
      </c>
      <c r="B26" s="21" t="s">
        <v>24</v>
      </c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33" t="e">
        <f t="shared" si="0"/>
        <v>#DIV/0!</v>
      </c>
      <c r="AH26" s="14" t="e">
        <f t="shared" si="1"/>
        <v>#DIV/0!</v>
      </c>
    </row>
    <row r="27" spans="1:34">
      <c r="A27" s="31">
        <v>6</v>
      </c>
      <c r="B27" s="32" t="s">
        <v>25</v>
      </c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35"/>
      <c r="AH27" s="37"/>
    </row>
    <row r="28" spans="1:34" ht="28.5">
      <c r="A28" s="20">
        <v>6.1</v>
      </c>
      <c r="B28" s="21" t="s">
        <v>26</v>
      </c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33" t="e">
        <f t="shared" si="0"/>
        <v>#DIV/0!</v>
      </c>
      <c r="AH28" s="14" t="e">
        <f t="shared" si="1"/>
        <v>#DIV/0!</v>
      </c>
    </row>
    <row r="29" spans="1:34">
      <c r="A29" s="20">
        <v>6.2</v>
      </c>
      <c r="B29" s="21" t="s">
        <v>27</v>
      </c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33" t="e">
        <f t="shared" si="0"/>
        <v>#DIV/0!</v>
      </c>
      <c r="AH29" s="14" t="e">
        <f t="shared" si="1"/>
        <v>#DIV/0!</v>
      </c>
    </row>
    <row r="30" spans="1:34" ht="28.5">
      <c r="A30" s="31">
        <v>7</v>
      </c>
      <c r="B30" s="32" t="s">
        <v>28</v>
      </c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35"/>
      <c r="AH30" s="37"/>
    </row>
    <row r="31" spans="1:34">
      <c r="A31" s="20">
        <v>7.1</v>
      </c>
      <c r="B31" s="21" t="s">
        <v>29</v>
      </c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33" t="e">
        <f t="shared" si="0"/>
        <v>#DIV/0!</v>
      </c>
      <c r="AH31" s="14" t="e">
        <f t="shared" si="1"/>
        <v>#DIV/0!</v>
      </c>
    </row>
    <row r="32" spans="1:34" ht="28.5">
      <c r="A32" s="20">
        <v>7.2</v>
      </c>
      <c r="B32" s="21" t="s">
        <v>30</v>
      </c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33" t="e">
        <f t="shared" si="0"/>
        <v>#DIV/0!</v>
      </c>
      <c r="AH32" s="14" t="e">
        <f t="shared" si="1"/>
        <v>#DIV/0!</v>
      </c>
    </row>
    <row r="33" spans="1:34" ht="28.5">
      <c r="A33" s="31">
        <v>8</v>
      </c>
      <c r="B33" s="32" t="s">
        <v>31</v>
      </c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35"/>
      <c r="AH33" s="37"/>
    </row>
    <row r="34" spans="1:34" ht="28.5">
      <c r="A34" s="20">
        <v>8.1</v>
      </c>
      <c r="B34" s="21" t="s">
        <v>32</v>
      </c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33" t="e">
        <f t="shared" si="0"/>
        <v>#DIV/0!</v>
      </c>
      <c r="AH34" s="14" t="e">
        <f t="shared" si="1"/>
        <v>#DIV/0!</v>
      </c>
    </row>
    <row r="35" spans="1:34" ht="28.5">
      <c r="A35" s="20">
        <v>8.1999999999999993</v>
      </c>
      <c r="B35" s="21" t="s">
        <v>33</v>
      </c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33" t="e">
        <f t="shared" si="0"/>
        <v>#DIV/0!</v>
      </c>
      <c r="AH35" s="14" t="e">
        <f t="shared" si="1"/>
        <v>#DIV/0!</v>
      </c>
    </row>
    <row r="36" spans="1:34" ht="42.75">
      <c r="A36" s="20">
        <v>8.3000000000000007</v>
      </c>
      <c r="B36" s="21" t="s">
        <v>34</v>
      </c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33" t="e">
        <f t="shared" si="0"/>
        <v>#DIV/0!</v>
      </c>
      <c r="AH36" s="14" t="e">
        <f t="shared" si="1"/>
        <v>#DIV/0!</v>
      </c>
    </row>
    <row r="37" spans="1:34" ht="28.5">
      <c r="A37" s="10">
        <v>9</v>
      </c>
      <c r="B37" s="11" t="s">
        <v>35</v>
      </c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13"/>
      <c r="AH37" s="38"/>
    </row>
    <row r="38" spans="1:34" ht="28.5">
      <c r="A38" s="7">
        <v>9.1</v>
      </c>
      <c r="B38" s="8" t="s">
        <v>36</v>
      </c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33" t="e">
        <f t="shared" si="0"/>
        <v>#DIV/0!</v>
      </c>
      <c r="AH38" s="14" t="e">
        <f t="shared" si="1"/>
        <v>#DIV/0!</v>
      </c>
    </row>
    <row r="39" spans="1:34">
      <c r="A39" s="7">
        <v>9.1999999999999993</v>
      </c>
      <c r="B39" s="8" t="s">
        <v>38</v>
      </c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33" t="e">
        <f t="shared" si="0"/>
        <v>#DIV/0!</v>
      </c>
      <c r="AH39" s="14" t="e">
        <f t="shared" si="1"/>
        <v>#DIV/0!</v>
      </c>
    </row>
    <row r="40" spans="1:34" ht="28.5">
      <c r="A40" s="7">
        <v>9.3000000000000007</v>
      </c>
      <c r="B40" s="8" t="s">
        <v>39</v>
      </c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33" t="e">
        <f t="shared" si="0"/>
        <v>#DIV/0!</v>
      </c>
      <c r="AH40" s="14" t="e">
        <f t="shared" si="1"/>
        <v>#DIV/0!</v>
      </c>
    </row>
    <row r="41" spans="1:34" ht="28.5">
      <c r="A41" s="7">
        <v>9.4</v>
      </c>
      <c r="B41" s="8" t="s">
        <v>40</v>
      </c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33" t="e">
        <f t="shared" si="0"/>
        <v>#DIV/0!</v>
      </c>
      <c r="AH41" s="14" t="e">
        <f t="shared" si="1"/>
        <v>#DIV/0!</v>
      </c>
    </row>
    <row r="42" spans="1:34">
      <c r="A42" s="7">
        <v>9.5</v>
      </c>
      <c r="B42" s="8" t="s">
        <v>41</v>
      </c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33" t="e">
        <f t="shared" si="0"/>
        <v>#DIV/0!</v>
      </c>
      <c r="AH42" s="14" t="e">
        <f t="shared" si="1"/>
        <v>#DIV/0!</v>
      </c>
    </row>
    <row r="43" spans="1:34">
      <c r="A43" s="7">
        <v>9.6</v>
      </c>
      <c r="B43" s="8" t="s">
        <v>42</v>
      </c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33" t="e">
        <f t="shared" si="0"/>
        <v>#DIV/0!</v>
      </c>
      <c r="AH43" s="14" t="e">
        <f t="shared" si="1"/>
        <v>#DIV/0!</v>
      </c>
    </row>
    <row r="44" spans="1:34" ht="28.5">
      <c r="A44" s="7">
        <v>9.6999999999999993</v>
      </c>
      <c r="B44" s="8" t="s">
        <v>43</v>
      </c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33" t="e">
        <f t="shared" si="0"/>
        <v>#DIV/0!</v>
      </c>
      <c r="AH44" s="14" t="e">
        <f t="shared" si="1"/>
        <v>#DIV/0!</v>
      </c>
    </row>
    <row r="45" spans="1:34">
      <c r="A45" s="7">
        <v>9.8000000000000007</v>
      </c>
      <c r="B45" s="8" t="s">
        <v>46</v>
      </c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33" t="e">
        <f t="shared" si="0"/>
        <v>#DIV/0!</v>
      </c>
      <c r="AH45" s="14" t="e">
        <f t="shared" si="1"/>
        <v>#DIV/0!</v>
      </c>
    </row>
    <row r="46" spans="1:34">
      <c r="A46" s="7">
        <v>9.9</v>
      </c>
      <c r="B46" s="8" t="s">
        <v>44</v>
      </c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33" t="e">
        <f t="shared" si="0"/>
        <v>#DIV/0!</v>
      </c>
      <c r="AH46" s="14" t="e">
        <f t="shared" si="1"/>
        <v>#DIV/0!</v>
      </c>
    </row>
    <row r="47" spans="1:34">
      <c r="A47" s="9" t="s">
        <v>37</v>
      </c>
      <c r="B47" s="8" t="s">
        <v>45</v>
      </c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33" t="e">
        <f t="shared" si="0"/>
        <v>#DIV/0!</v>
      </c>
      <c r="AH47" s="14" t="e">
        <f t="shared" si="1"/>
        <v>#DIV/0!</v>
      </c>
    </row>
    <row r="48" spans="1:34">
      <c r="A48" s="17">
        <v>10</v>
      </c>
      <c r="B48" s="25" t="s">
        <v>47</v>
      </c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36"/>
      <c r="AH48" s="39"/>
    </row>
    <row r="49" spans="1:34" ht="28.5">
      <c r="A49" s="22">
        <v>10.1</v>
      </c>
      <c r="B49" s="23" t="s">
        <v>48</v>
      </c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33" t="e">
        <f t="shared" si="0"/>
        <v>#DIV/0!</v>
      </c>
      <c r="AH49" s="14" t="e">
        <f t="shared" si="1"/>
        <v>#DIV/0!</v>
      </c>
    </row>
    <row r="50" spans="1:34">
      <c r="A50" s="22">
        <v>10.199999999999999</v>
      </c>
      <c r="B50" s="23" t="s">
        <v>49</v>
      </c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33" t="e">
        <f t="shared" si="0"/>
        <v>#DIV/0!</v>
      </c>
      <c r="AH50" s="14" t="e">
        <f t="shared" si="1"/>
        <v>#DIV/0!</v>
      </c>
    </row>
    <row r="51" spans="1:34" ht="28.5">
      <c r="A51" s="22">
        <v>11</v>
      </c>
      <c r="B51" s="23" t="s">
        <v>50</v>
      </c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33" t="e">
        <f t="shared" si="0"/>
        <v>#DIV/0!</v>
      </c>
      <c r="AH51" s="14" t="e">
        <f t="shared" si="1"/>
        <v>#DIV/0!</v>
      </c>
    </row>
    <row r="52" spans="1:34" ht="28.5">
      <c r="A52" s="22">
        <v>12</v>
      </c>
      <c r="B52" s="23" t="s">
        <v>51</v>
      </c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33"/>
      <c r="AH52" s="14"/>
    </row>
    <row r="53" spans="1:34">
      <c r="A53" s="22">
        <v>13</v>
      </c>
      <c r="B53" s="23" t="s">
        <v>52</v>
      </c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33" t="e">
        <f t="shared" si="0"/>
        <v>#DIV/0!</v>
      </c>
      <c r="AH53" s="14" t="e">
        <f t="shared" si="1"/>
        <v>#DIV/0!</v>
      </c>
    </row>
    <row r="54" spans="1:34">
      <c r="A54" s="22"/>
      <c r="B54" s="24" t="s">
        <v>54</v>
      </c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33"/>
      <c r="AH54" s="14"/>
    </row>
    <row r="55" spans="1:34" ht="28.5">
      <c r="A55" s="22">
        <v>14</v>
      </c>
      <c r="B55" s="23" t="s">
        <v>53</v>
      </c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33" t="e">
        <f t="shared" si="0"/>
        <v>#DIV/0!</v>
      </c>
      <c r="AH55" s="14" t="e">
        <f t="shared" si="1"/>
        <v>#DIV/0!</v>
      </c>
    </row>
    <row r="56" spans="1:34">
      <c r="A56" s="22"/>
      <c r="B56" s="24" t="s">
        <v>54</v>
      </c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</row>
    <row r="57" spans="1:34" ht="28.5">
      <c r="A57" s="22">
        <v>15</v>
      </c>
      <c r="B57" s="23" t="s">
        <v>55</v>
      </c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</row>
    <row r="58" spans="1:34">
      <c r="A58" s="22"/>
      <c r="B58" s="24" t="s">
        <v>56</v>
      </c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</row>
    <row r="59" spans="1:34">
      <c r="A59" s="22"/>
      <c r="B59" s="24" t="s">
        <v>57</v>
      </c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</row>
    <row r="60" spans="1:34">
      <c r="A60" s="22"/>
      <c r="B60" s="24" t="s">
        <v>58</v>
      </c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</row>
    <row r="61" spans="1:34">
      <c r="A61" s="26" t="s">
        <v>59</v>
      </c>
      <c r="B61" s="27"/>
      <c r="C61" s="26">
        <f>SUM(C38:C47)</f>
        <v>0</v>
      </c>
      <c r="D61" s="26">
        <f t="shared" ref="D61:AF61" si="2">SUM(D38:D47)</f>
        <v>0</v>
      </c>
      <c r="E61" s="26">
        <f t="shared" si="2"/>
        <v>0</v>
      </c>
      <c r="F61" s="26">
        <f t="shared" si="2"/>
        <v>0</v>
      </c>
      <c r="G61" s="26">
        <f t="shared" si="2"/>
        <v>0</v>
      </c>
      <c r="H61" s="26">
        <f t="shared" si="2"/>
        <v>0</v>
      </c>
      <c r="I61" s="26">
        <f t="shared" si="2"/>
        <v>0</v>
      </c>
      <c r="J61" s="26">
        <f t="shared" si="2"/>
        <v>0</v>
      </c>
      <c r="K61" s="26">
        <f t="shared" si="2"/>
        <v>0</v>
      </c>
      <c r="L61" s="26">
        <f t="shared" si="2"/>
        <v>0</v>
      </c>
      <c r="M61" s="26">
        <f t="shared" si="2"/>
        <v>0</v>
      </c>
      <c r="N61" s="26">
        <f t="shared" si="2"/>
        <v>0</v>
      </c>
      <c r="O61" s="26">
        <f t="shared" si="2"/>
        <v>0</v>
      </c>
      <c r="P61" s="26">
        <f t="shared" si="2"/>
        <v>0</v>
      </c>
      <c r="Q61" s="26">
        <f t="shared" si="2"/>
        <v>0</v>
      </c>
      <c r="R61" s="26">
        <f t="shared" si="2"/>
        <v>0</v>
      </c>
      <c r="S61" s="26">
        <f t="shared" si="2"/>
        <v>0</v>
      </c>
      <c r="T61" s="26">
        <f t="shared" si="2"/>
        <v>0</v>
      </c>
      <c r="U61" s="26">
        <f t="shared" si="2"/>
        <v>0</v>
      </c>
      <c r="V61" s="26">
        <f t="shared" si="2"/>
        <v>0</v>
      </c>
      <c r="W61" s="26">
        <f t="shared" si="2"/>
        <v>0</v>
      </c>
      <c r="X61" s="26">
        <f t="shared" si="2"/>
        <v>0</v>
      </c>
      <c r="Y61" s="26">
        <f t="shared" si="2"/>
        <v>0</v>
      </c>
      <c r="Z61" s="26">
        <f t="shared" si="2"/>
        <v>0</v>
      </c>
      <c r="AA61" s="26">
        <f t="shared" si="2"/>
        <v>0</v>
      </c>
      <c r="AB61" s="26">
        <f t="shared" si="2"/>
        <v>0</v>
      </c>
      <c r="AC61" s="26">
        <f t="shared" si="2"/>
        <v>0</v>
      </c>
      <c r="AD61" s="26">
        <f t="shared" si="2"/>
        <v>0</v>
      </c>
      <c r="AE61" s="26">
        <f t="shared" si="2"/>
        <v>0</v>
      </c>
      <c r="AF61" s="26">
        <f t="shared" si="2"/>
        <v>0</v>
      </c>
      <c r="AG61" s="26">
        <f>SUM(C61:AF61)</f>
        <v>0</v>
      </c>
      <c r="AH61" s="34">
        <f>STDEV(C61:AF61)</f>
        <v>0</v>
      </c>
    </row>
    <row r="62" spans="1:34" ht="28.5">
      <c r="A62" s="26">
        <v>40</v>
      </c>
      <c r="B62" s="27" t="s">
        <v>62</v>
      </c>
      <c r="C62" s="26">
        <f>IF(C61&gt;=32,1,0)</f>
        <v>0</v>
      </c>
      <c r="D62" s="26">
        <f t="shared" ref="D62:AF62" si="3">IF(D61&gt;=32,1,0)</f>
        <v>0</v>
      </c>
      <c r="E62" s="26">
        <f t="shared" si="3"/>
        <v>0</v>
      </c>
      <c r="F62" s="26">
        <f t="shared" si="3"/>
        <v>0</v>
      </c>
      <c r="G62" s="26">
        <f t="shared" si="3"/>
        <v>0</v>
      </c>
      <c r="H62" s="26">
        <f t="shared" si="3"/>
        <v>0</v>
      </c>
      <c r="I62" s="26">
        <f t="shared" si="3"/>
        <v>0</v>
      </c>
      <c r="J62" s="26">
        <f t="shared" si="3"/>
        <v>0</v>
      </c>
      <c r="K62" s="26">
        <f t="shared" si="3"/>
        <v>0</v>
      </c>
      <c r="L62" s="26">
        <f t="shared" si="3"/>
        <v>0</v>
      </c>
      <c r="M62" s="26">
        <f t="shared" si="3"/>
        <v>0</v>
      </c>
      <c r="N62" s="26">
        <f t="shared" si="3"/>
        <v>0</v>
      </c>
      <c r="O62" s="26">
        <f t="shared" si="3"/>
        <v>0</v>
      </c>
      <c r="P62" s="26">
        <f t="shared" si="3"/>
        <v>0</v>
      </c>
      <c r="Q62" s="26">
        <f t="shared" si="3"/>
        <v>0</v>
      </c>
      <c r="R62" s="26">
        <f t="shared" si="3"/>
        <v>0</v>
      </c>
      <c r="S62" s="26">
        <f t="shared" si="3"/>
        <v>0</v>
      </c>
      <c r="T62" s="26">
        <f t="shared" si="3"/>
        <v>0</v>
      </c>
      <c r="U62" s="26">
        <f t="shared" si="3"/>
        <v>0</v>
      </c>
      <c r="V62" s="26">
        <f t="shared" si="3"/>
        <v>0</v>
      </c>
      <c r="W62" s="26">
        <f t="shared" si="3"/>
        <v>0</v>
      </c>
      <c r="X62" s="26">
        <f t="shared" si="3"/>
        <v>0</v>
      </c>
      <c r="Y62" s="26">
        <f t="shared" si="3"/>
        <v>0</v>
      </c>
      <c r="Z62" s="26">
        <f t="shared" si="3"/>
        <v>0</v>
      </c>
      <c r="AA62" s="26">
        <f t="shared" si="3"/>
        <v>0</v>
      </c>
      <c r="AB62" s="26">
        <f t="shared" si="3"/>
        <v>0</v>
      </c>
      <c r="AC62" s="26">
        <f t="shared" si="3"/>
        <v>0</v>
      </c>
      <c r="AD62" s="26">
        <f t="shared" si="3"/>
        <v>0</v>
      </c>
      <c r="AE62" s="26">
        <f t="shared" si="3"/>
        <v>0</v>
      </c>
      <c r="AF62" s="26">
        <f t="shared" si="3"/>
        <v>0</v>
      </c>
      <c r="AG62" s="26">
        <f>SUM(C62:AF62)</f>
        <v>0</v>
      </c>
      <c r="AH62" s="5" t="e">
        <f>AG62/F1*100</f>
        <v>#DIV/0!</v>
      </c>
    </row>
    <row r="63" spans="1:34">
      <c r="A63" s="12" t="s">
        <v>6</v>
      </c>
      <c r="B63" s="12" t="s">
        <v>69</v>
      </c>
      <c r="C63" s="28" t="e">
        <f>AH62</f>
        <v>#DIV/0!</v>
      </c>
      <c r="AH63" s="6"/>
    </row>
    <row r="64" spans="1:34">
      <c r="A64" s="12"/>
      <c r="B64" s="12" t="s">
        <v>60</v>
      </c>
      <c r="C64" s="12" t="e">
        <f>AG61/(A62*F1)*100</f>
        <v>#DIV/0!</v>
      </c>
    </row>
    <row r="65" spans="1:3">
      <c r="A65" s="12"/>
      <c r="B65" s="12" t="s">
        <v>61</v>
      </c>
      <c r="C65" s="29">
        <f>AH61</f>
        <v>0</v>
      </c>
    </row>
  </sheetData>
  <sheetProtection password="CE28" sheet="1" objects="1" scenarios="1"/>
  <pageMargins left="0.7" right="0.7" top="0.75" bottom="0.75" header="0.3" footer="0.3"/>
  <legacy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H65"/>
  <sheetViews>
    <sheetView workbookViewId="0">
      <pane xSplit="2" ySplit="4" topLeftCell="C53" activePane="bottomRight" state="frozen"/>
      <selection pane="topRight" activeCell="C1" sqref="C1"/>
      <selection pane="bottomLeft" activeCell="A5" sqref="A5"/>
      <selection pane="bottomRight" activeCell="C5" sqref="C5"/>
    </sheetView>
  </sheetViews>
  <sheetFormatPr defaultRowHeight="14.25"/>
  <cols>
    <col min="1" max="1" width="13.25" customWidth="1"/>
    <col min="2" max="2" width="39.875" customWidth="1"/>
    <col min="3" max="3" width="8.75" customWidth="1"/>
    <col min="4" max="11" width="7.125" customWidth="1"/>
    <col min="12" max="15" width="5.875" bestFit="1" customWidth="1"/>
    <col min="16" max="32" width="9.125" customWidth="1"/>
    <col min="33" max="33" width="15.375" bestFit="1" customWidth="1"/>
    <col min="34" max="34" width="17.75" bestFit="1" customWidth="1"/>
  </cols>
  <sheetData>
    <row r="1" spans="1:34" ht="22.5">
      <c r="B1" s="44" t="s">
        <v>73</v>
      </c>
      <c r="C1" s="3" t="s">
        <v>63</v>
      </c>
      <c r="D1" s="3"/>
      <c r="E1" s="3"/>
      <c r="F1" s="40"/>
      <c r="G1" s="3" t="s">
        <v>64</v>
      </c>
    </row>
    <row r="2" spans="1:34" s="4" customFormat="1" ht="24" customHeight="1">
      <c r="A2" s="16" t="s">
        <v>7</v>
      </c>
      <c r="B2" s="16"/>
      <c r="C2" s="16"/>
      <c r="D2" s="16"/>
      <c r="E2" s="16"/>
      <c r="F2" s="16"/>
      <c r="G2" s="16"/>
      <c r="H2" s="16"/>
    </row>
    <row r="3" spans="1:34"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4">
      <c r="A4" s="18"/>
      <c r="B4" s="19" t="s">
        <v>0</v>
      </c>
      <c r="C4" s="3">
        <v>1</v>
      </c>
      <c r="D4" s="3">
        <v>2</v>
      </c>
      <c r="E4" s="3">
        <v>3</v>
      </c>
      <c r="F4" s="3">
        <v>4</v>
      </c>
      <c r="G4" s="3">
        <v>5</v>
      </c>
      <c r="H4" s="3">
        <v>6</v>
      </c>
      <c r="I4" s="3">
        <v>7</v>
      </c>
      <c r="J4" s="3">
        <v>8</v>
      </c>
      <c r="K4" s="3">
        <v>9</v>
      </c>
      <c r="L4" s="3">
        <v>10</v>
      </c>
      <c r="M4" s="3">
        <v>11</v>
      </c>
      <c r="N4" s="3">
        <v>12</v>
      </c>
      <c r="O4" s="3">
        <v>13</v>
      </c>
      <c r="P4" s="3">
        <v>14</v>
      </c>
      <c r="Q4" s="3">
        <v>15</v>
      </c>
      <c r="R4" s="3">
        <v>16</v>
      </c>
      <c r="S4" s="3">
        <v>17</v>
      </c>
      <c r="T4" s="3">
        <v>18</v>
      </c>
      <c r="U4" s="3">
        <v>19</v>
      </c>
      <c r="V4" s="3">
        <v>20</v>
      </c>
      <c r="W4" s="3">
        <v>21</v>
      </c>
      <c r="X4" s="3">
        <v>22</v>
      </c>
      <c r="Y4" s="3">
        <v>23</v>
      </c>
      <c r="Z4" s="3">
        <v>24</v>
      </c>
      <c r="AA4" s="3">
        <v>25</v>
      </c>
      <c r="AB4" s="3">
        <v>26</v>
      </c>
      <c r="AC4" s="3">
        <v>27</v>
      </c>
      <c r="AD4" s="3">
        <v>28</v>
      </c>
      <c r="AE4" s="3">
        <v>29</v>
      </c>
      <c r="AF4" s="3">
        <v>30</v>
      </c>
    </row>
    <row r="5" spans="1:34">
      <c r="A5" s="30" t="s">
        <v>1</v>
      </c>
      <c r="B5" s="3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</row>
    <row r="6" spans="1:34">
      <c r="A6" s="18">
        <v>1</v>
      </c>
      <c r="B6" s="18" t="s">
        <v>2</v>
      </c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4">
      <c r="A7" s="18">
        <v>2</v>
      </c>
      <c r="B7" s="18" t="s">
        <v>3</v>
      </c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t="e">
        <f>AVERAGE(C7:AF7)</f>
        <v>#DIV/0!</v>
      </c>
      <c r="AH7" s="14" t="e">
        <f>STDEV(C7:AF7)</f>
        <v>#DIV/0!</v>
      </c>
    </row>
    <row r="8" spans="1:34">
      <c r="A8" s="18">
        <v>3</v>
      </c>
      <c r="B8" s="18" t="s">
        <v>4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</row>
    <row r="9" spans="1:34">
      <c r="A9" s="18">
        <v>4</v>
      </c>
      <c r="B9" s="18" t="s">
        <v>8</v>
      </c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</row>
    <row r="10" spans="1:34">
      <c r="A10" s="18">
        <v>5</v>
      </c>
      <c r="B10" s="18" t="s">
        <v>9</v>
      </c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</row>
    <row r="11" spans="1:34">
      <c r="A11" s="18">
        <v>6</v>
      </c>
      <c r="B11" s="18" t="s">
        <v>5</v>
      </c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</row>
    <row r="12" spans="1:34" ht="17.25" customHeight="1">
      <c r="A12" s="31" t="s">
        <v>10</v>
      </c>
      <c r="B12" s="3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15" t="s">
        <v>71</v>
      </c>
      <c r="AH12" s="15" t="s">
        <v>72</v>
      </c>
    </row>
    <row r="13" spans="1:34" ht="28.5">
      <c r="A13" s="20">
        <v>1</v>
      </c>
      <c r="B13" s="21" t="s">
        <v>11</v>
      </c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33" t="e">
        <f>AVERAGE(C13:AF13)</f>
        <v>#DIV/0!</v>
      </c>
      <c r="AH13" s="14" t="e">
        <f>STDEV(C13:AF13)</f>
        <v>#DIV/0!</v>
      </c>
    </row>
    <row r="14" spans="1:34">
      <c r="A14" s="20">
        <v>2</v>
      </c>
      <c r="B14" s="21" t="s">
        <v>12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33" t="e">
        <f>AVERAGE(C14:AF14)</f>
        <v>#DIV/0!</v>
      </c>
      <c r="AH14" s="14" t="e">
        <f>STDEV(C14:AF14)</f>
        <v>#DIV/0!</v>
      </c>
    </row>
    <row r="15" spans="1:34">
      <c r="A15" s="31">
        <v>3</v>
      </c>
      <c r="B15" s="32" t="s">
        <v>13</v>
      </c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35"/>
      <c r="AH15" s="37"/>
    </row>
    <row r="16" spans="1:34" ht="28.5">
      <c r="A16" s="20">
        <v>3.1</v>
      </c>
      <c r="B16" s="21" t="s">
        <v>14</v>
      </c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33" t="e">
        <f t="shared" ref="AG16:AG55" si="0">AVERAGE(C16:AF16)</f>
        <v>#DIV/0!</v>
      </c>
      <c r="AH16" s="14" t="e">
        <f t="shared" ref="AH16:AH55" si="1">STDEV(C16:AF16)</f>
        <v>#DIV/0!</v>
      </c>
    </row>
    <row r="17" spans="1:34" ht="28.5">
      <c r="A17" s="20">
        <v>3.2</v>
      </c>
      <c r="B17" s="21" t="s">
        <v>15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33" t="e">
        <f t="shared" si="0"/>
        <v>#DIV/0!</v>
      </c>
      <c r="AH17" s="14" t="e">
        <f t="shared" si="1"/>
        <v>#DIV/0!</v>
      </c>
    </row>
    <row r="18" spans="1:34" ht="28.5">
      <c r="A18" s="20">
        <v>3.3</v>
      </c>
      <c r="B18" s="21" t="s">
        <v>16</v>
      </c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33" t="e">
        <f t="shared" si="0"/>
        <v>#DIV/0!</v>
      </c>
      <c r="AH18" s="14" t="e">
        <f t="shared" si="1"/>
        <v>#DIV/0!</v>
      </c>
    </row>
    <row r="19" spans="1:34">
      <c r="A19" s="31">
        <v>4</v>
      </c>
      <c r="B19" s="32" t="s">
        <v>17</v>
      </c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35"/>
      <c r="AH19" s="37"/>
    </row>
    <row r="20" spans="1:34" ht="28.5">
      <c r="A20" s="20">
        <v>4.0999999999999996</v>
      </c>
      <c r="B20" s="21" t="s">
        <v>18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33" t="e">
        <f t="shared" si="0"/>
        <v>#DIV/0!</v>
      </c>
      <c r="AH20" s="14" t="e">
        <f t="shared" si="1"/>
        <v>#DIV/0!</v>
      </c>
    </row>
    <row r="21" spans="1:34">
      <c r="A21" s="20">
        <v>4.2</v>
      </c>
      <c r="B21" s="21" t="s">
        <v>19</v>
      </c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33" t="e">
        <f t="shared" si="0"/>
        <v>#DIV/0!</v>
      </c>
      <c r="AH21" s="14" t="e">
        <f t="shared" si="1"/>
        <v>#DIV/0!</v>
      </c>
    </row>
    <row r="22" spans="1:34">
      <c r="A22" s="20">
        <v>4.3</v>
      </c>
      <c r="B22" s="21" t="s">
        <v>20</v>
      </c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33" t="e">
        <f t="shared" si="0"/>
        <v>#DIV/0!</v>
      </c>
      <c r="AH22" s="14" t="e">
        <f t="shared" si="1"/>
        <v>#DIV/0!</v>
      </c>
    </row>
    <row r="23" spans="1:34">
      <c r="A23" s="20"/>
      <c r="B23" s="21" t="s">
        <v>21</v>
      </c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33"/>
      <c r="AH23" s="14"/>
    </row>
    <row r="24" spans="1:34">
      <c r="A24" s="31">
        <v>5</v>
      </c>
      <c r="B24" s="32" t="s">
        <v>22</v>
      </c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35"/>
      <c r="AH24" s="37"/>
    </row>
    <row r="25" spans="1:34" ht="28.5">
      <c r="A25" s="20">
        <v>5.0999999999999996</v>
      </c>
      <c r="B25" s="21" t="s">
        <v>23</v>
      </c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33" t="e">
        <f t="shared" si="0"/>
        <v>#DIV/0!</v>
      </c>
      <c r="AH25" s="14" t="e">
        <f t="shared" si="1"/>
        <v>#DIV/0!</v>
      </c>
    </row>
    <row r="26" spans="1:34" ht="28.5">
      <c r="A26" s="20">
        <v>5.2</v>
      </c>
      <c r="B26" s="21" t="s">
        <v>24</v>
      </c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33" t="e">
        <f t="shared" si="0"/>
        <v>#DIV/0!</v>
      </c>
      <c r="AH26" s="14" t="e">
        <f t="shared" si="1"/>
        <v>#DIV/0!</v>
      </c>
    </row>
    <row r="27" spans="1:34">
      <c r="A27" s="31">
        <v>6</v>
      </c>
      <c r="B27" s="32" t="s">
        <v>25</v>
      </c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35"/>
      <c r="AH27" s="37"/>
    </row>
    <row r="28" spans="1:34" ht="28.5">
      <c r="A28" s="20">
        <v>6.1</v>
      </c>
      <c r="B28" s="21" t="s">
        <v>26</v>
      </c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33" t="e">
        <f t="shared" si="0"/>
        <v>#DIV/0!</v>
      </c>
      <c r="AH28" s="14" t="e">
        <f t="shared" si="1"/>
        <v>#DIV/0!</v>
      </c>
    </row>
    <row r="29" spans="1:34">
      <c r="A29" s="20">
        <v>6.2</v>
      </c>
      <c r="B29" s="21" t="s">
        <v>27</v>
      </c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33" t="e">
        <f t="shared" si="0"/>
        <v>#DIV/0!</v>
      </c>
      <c r="AH29" s="14" t="e">
        <f t="shared" si="1"/>
        <v>#DIV/0!</v>
      </c>
    </row>
    <row r="30" spans="1:34" ht="28.5">
      <c r="A30" s="31">
        <v>7</v>
      </c>
      <c r="B30" s="32" t="s">
        <v>28</v>
      </c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35"/>
      <c r="AH30" s="37"/>
    </row>
    <row r="31" spans="1:34">
      <c r="A31" s="20">
        <v>7.1</v>
      </c>
      <c r="B31" s="21" t="s">
        <v>29</v>
      </c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33" t="e">
        <f t="shared" si="0"/>
        <v>#DIV/0!</v>
      </c>
      <c r="AH31" s="14" t="e">
        <f t="shared" si="1"/>
        <v>#DIV/0!</v>
      </c>
    </row>
    <row r="32" spans="1:34" ht="28.5">
      <c r="A32" s="20">
        <v>7.2</v>
      </c>
      <c r="B32" s="21" t="s">
        <v>30</v>
      </c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33" t="e">
        <f t="shared" si="0"/>
        <v>#DIV/0!</v>
      </c>
      <c r="AH32" s="14" t="e">
        <f t="shared" si="1"/>
        <v>#DIV/0!</v>
      </c>
    </row>
    <row r="33" spans="1:34" ht="28.5">
      <c r="A33" s="31">
        <v>8</v>
      </c>
      <c r="B33" s="32" t="s">
        <v>31</v>
      </c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35"/>
      <c r="AH33" s="37"/>
    </row>
    <row r="34" spans="1:34" ht="28.5">
      <c r="A34" s="20">
        <v>8.1</v>
      </c>
      <c r="B34" s="21" t="s">
        <v>32</v>
      </c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33" t="e">
        <f t="shared" si="0"/>
        <v>#DIV/0!</v>
      </c>
      <c r="AH34" s="14" t="e">
        <f t="shared" si="1"/>
        <v>#DIV/0!</v>
      </c>
    </row>
    <row r="35" spans="1:34" ht="28.5">
      <c r="A35" s="20">
        <v>8.1999999999999993</v>
      </c>
      <c r="B35" s="21" t="s">
        <v>33</v>
      </c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33" t="e">
        <f t="shared" si="0"/>
        <v>#DIV/0!</v>
      </c>
      <c r="AH35" s="14" t="e">
        <f t="shared" si="1"/>
        <v>#DIV/0!</v>
      </c>
    </row>
    <row r="36" spans="1:34" ht="42.75">
      <c r="A36" s="20">
        <v>8.3000000000000007</v>
      </c>
      <c r="B36" s="21" t="s">
        <v>34</v>
      </c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33" t="e">
        <f t="shared" si="0"/>
        <v>#DIV/0!</v>
      </c>
      <c r="AH36" s="14" t="e">
        <f t="shared" si="1"/>
        <v>#DIV/0!</v>
      </c>
    </row>
    <row r="37" spans="1:34" ht="28.5">
      <c r="A37" s="10">
        <v>9</v>
      </c>
      <c r="B37" s="11" t="s">
        <v>35</v>
      </c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13"/>
      <c r="AH37" s="38"/>
    </row>
    <row r="38" spans="1:34" ht="28.5">
      <c r="A38" s="7">
        <v>9.1</v>
      </c>
      <c r="B38" s="8" t="s">
        <v>36</v>
      </c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33" t="e">
        <f t="shared" si="0"/>
        <v>#DIV/0!</v>
      </c>
      <c r="AH38" s="14" t="e">
        <f t="shared" si="1"/>
        <v>#DIV/0!</v>
      </c>
    </row>
    <row r="39" spans="1:34">
      <c r="A39" s="7">
        <v>9.1999999999999993</v>
      </c>
      <c r="B39" s="8" t="s">
        <v>38</v>
      </c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33" t="e">
        <f t="shared" si="0"/>
        <v>#DIV/0!</v>
      </c>
      <c r="AH39" s="14" t="e">
        <f t="shared" si="1"/>
        <v>#DIV/0!</v>
      </c>
    </row>
    <row r="40" spans="1:34" ht="28.5">
      <c r="A40" s="7">
        <v>9.3000000000000007</v>
      </c>
      <c r="B40" s="8" t="s">
        <v>39</v>
      </c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33" t="e">
        <f t="shared" si="0"/>
        <v>#DIV/0!</v>
      </c>
      <c r="AH40" s="14" t="e">
        <f t="shared" si="1"/>
        <v>#DIV/0!</v>
      </c>
    </row>
    <row r="41" spans="1:34" ht="28.5">
      <c r="A41" s="7">
        <v>9.4</v>
      </c>
      <c r="B41" s="8" t="s">
        <v>40</v>
      </c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33" t="e">
        <f t="shared" si="0"/>
        <v>#DIV/0!</v>
      </c>
      <c r="AH41" s="14" t="e">
        <f t="shared" si="1"/>
        <v>#DIV/0!</v>
      </c>
    </row>
    <row r="42" spans="1:34">
      <c r="A42" s="7">
        <v>9.5</v>
      </c>
      <c r="B42" s="8" t="s">
        <v>41</v>
      </c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33" t="e">
        <f t="shared" si="0"/>
        <v>#DIV/0!</v>
      </c>
      <c r="AH42" s="14" t="e">
        <f t="shared" si="1"/>
        <v>#DIV/0!</v>
      </c>
    </row>
    <row r="43" spans="1:34">
      <c r="A43" s="7">
        <v>9.6</v>
      </c>
      <c r="B43" s="8" t="s">
        <v>42</v>
      </c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33" t="e">
        <f t="shared" si="0"/>
        <v>#DIV/0!</v>
      </c>
      <c r="AH43" s="14" t="e">
        <f t="shared" si="1"/>
        <v>#DIV/0!</v>
      </c>
    </row>
    <row r="44" spans="1:34" ht="28.5">
      <c r="A44" s="7">
        <v>9.6999999999999993</v>
      </c>
      <c r="B44" s="8" t="s">
        <v>43</v>
      </c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33" t="e">
        <f t="shared" si="0"/>
        <v>#DIV/0!</v>
      </c>
      <c r="AH44" s="14" t="e">
        <f t="shared" si="1"/>
        <v>#DIV/0!</v>
      </c>
    </row>
    <row r="45" spans="1:34">
      <c r="A45" s="7">
        <v>9.8000000000000007</v>
      </c>
      <c r="B45" s="8" t="s">
        <v>46</v>
      </c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33" t="e">
        <f t="shared" si="0"/>
        <v>#DIV/0!</v>
      </c>
      <c r="AH45" s="14" t="e">
        <f t="shared" si="1"/>
        <v>#DIV/0!</v>
      </c>
    </row>
    <row r="46" spans="1:34">
      <c r="A46" s="7">
        <v>9.9</v>
      </c>
      <c r="B46" s="8" t="s">
        <v>44</v>
      </c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33" t="e">
        <f t="shared" si="0"/>
        <v>#DIV/0!</v>
      </c>
      <c r="AH46" s="14" t="e">
        <f t="shared" si="1"/>
        <v>#DIV/0!</v>
      </c>
    </row>
    <row r="47" spans="1:34">
      <c r="A47" s="9" t="s">
        <v>37</v>
      </c>
      <c r="B47" s="8" t="s">
        <v>45</v>
      </c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33" t="e">
        <f t="shared" si="0"/>
        <v>#DIV/0!</v>
      </c>
      <c r="AH47" s="14" t="e">
        <f t="shared" si="1"/>
        <v>#DIV/0!</v>
      </c>
    </row>
    <row r="48" spans="1:34">
      <c r="A48" s="17">
        <v>10</v>
      </c>
      <c r="B48" s="25" t="s">
        <v>47</v>
      </c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36"/>
      <c r="AH48" s="39"/>
    </row>
    <row r="49" spans="1:34" ht="28.5">
      <c r="A49" s="22">
        <v>10.1</v>
      </c>
      <c r="B49" s="23" t="s">
        <v>48</v>
      </c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33" t="e">
        <f t="shared" si="0"/>
        <v>#DIV/0!</v>
      </c>
      <c r="AH49" s="14" t="e">
        <f t="shared" si="1"/>
        <v>#DIV/0!</v>
      </c>
    </row>
    <row r="50" spans="1:34">
      <c r="A50" s="22">
        <v>10.199999999999999</v>
      </c>
      <c r="B50" s="23" t="s">
        <v>49</v>
      </c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33" t="e">
        <f t="shared" si="0"/>
        <v>#DIV/0!</v>
      </c>
      <c r="AH50" s="14" t="e">
        <f t="shared" si="1"/>
        <v>#DIV/0!</v>
      </c>
    </row>
    <row r="51" spans="1:34" ht="28.5">
      <c r="A51" s="22">
        <v>11</v>
      </c>
      <c r="B51" s="23" t="s">
        <v>50</v>
      </c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33" t="e">
        <f t="shared" si="0"/>
        <v>#DIV/0!</v>
      </c>
      <c r="AH51" s="14" t="e">
        <f t="shared" si="1"/>
        <v>#DIV/0!</v>
      </c>
    </row>
    <row r="52" spans="1:34" ht="28.5">
      <c r="A52" s="22">
        <v>12</v>
      </c>
      <c r="B52" s="23" t="s">
        <v>51</v>
      </c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33"/>
      <c r="AH52" s="14"/>
    </row>
    <row r="53" spans="1:34">
      <c r="A53" s="22">
        <v>13</v>
      </c>
      <c r="B53" s="23" t="s">
        <v>52</v>
      </c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33" t="e">
        <f t="shared" si="0"/>
        <v>#DIV/0!</v>
      </c>
      <c r="AH53" s="14" t="e">
        <f t="shared" si="1"/>
        <v>#DIV/0!</v>
      </c>
    </row>
    <row r="54" spans="1:34">
      <c r="A54" s="22"/>
      <c r="B54" s="24" t="s">
        <v>54</v>
      </c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33"/>
      <c r="AH54" s="14"/>
    </row>
    <row r="55" spans="1:34" ht="28.5">
      <c r="A55" s="22">
        <v>14</v>
      </c>
      <c r="B55" s="23" t="s">
        <v>53</v>
      </c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33" t="e">
        <f t="shared" si="0"/>
        <v>#DIV/0!</v>
      </c>
      <c r="AH55" s="14" t="e">
        <f t="shared" si="1"/>
        <v>#DIV/0!</v>
      </c>
    </row>
    <row r="56" spans="1:34">
      <c r="A56" s="22"/>
      <c r="B56" s="24" t="s">
        <v>54</v>
      </c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</row>
    <row r="57" spans="1:34" ht="28.5">
      <c r="A57" s="22">
        <v>15</v>
      </c>
      <c r="B57" s="23" t="s">
        <v>55</v>
      </c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</row>
    <row r="58" spans="1:34">
      <c r="A58" s="22"/>
      <c r="B58" s="24" t="s">
        <v>56</v>
      </c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</row>
    <row r="59" spans="1:34">
      <c r="A59" s="22"/>
      <c r="B59" s="24" t="s">
        <v>57</v>
      </c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</row>
    <row r="60" spans="1:34">
      <c r="A60" s="22"/>
      <c r="B60" s="24" t="s">
        <v>58</v>
      </c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</row>
    <row r="61" spans="1:34">
      <c r="A61" s="26" t="s">
        <v>59</v>
      </c>
      <c r="B61" s="27"/>
      <c r="C61" s="26">
        <f>SUM(C38:C47)</f>
        <v>0</v>
      </c>
      <c r="D61" s="26">
        <f t="shared" ref="D61:AF61" si="2">SUM(D38:D47)</f>
        <v>0</v>
      </c>
      <c r="E61" s="26">
        <f t="shared" si="2"/>
        <v>0</v>
      </c>
      <c r="F61" s="26">
        <f t="shared" si="2"/>
        <v>0</v>
      </c>
      <c r="G61" s="26">
        <f t="shared" si="2"/>
        <v>0</v>
      </c>
      <c r="H61" s="26">
        <f t="shared" si="2"/>
        <v>0</v>
      </c>
      <c r="I61" s="26">
        <f t="shared" si="2"/>
        <v>0</v>
      </c>
      <c r="J61" s="26">
        <f t="shared" si="2"/>
        <v>0</v>
      </c>
      <c r="K61" s="26">
        <f t="shared" si="2"/>
        <v>0</v>
      </c>
      <c r="L61" s="26">
        <f t="shared" si="2"/>
        <v>0</v>
      </c>
      <c r="M61" s="26">
        <f t="shared" si="2"/>
        <v>0</v>
      </c>
      <c r="N61" s="26">
        <f t="shared" si="2"/>
        <v>0</v>
      </c>
      <c r="O61" s="26">
        <f t="shared" si="2"/>
        <v>0</v>
      </c>
      <c r="P61" s="26">
        <f t="shared" si="2"/>
        <v>0</v>
      </c>
      <c r="Q61" s="26">
        <f t="shared" si="2"/>
        <v>0</v>
      </c>
      <c r="R61" s="26">
        <f t="shared" si="2"/>
        <v>0</v>
      </c>
      <c r="S61" s="26">
        <f t="shared" si="2"/>
        <v>0</v>
      </c>
      <c r="T61" s="26">
        <f t="shared" si="2"/>
        <v>0</v>
      </c>
      <c r="U61" s="26">
        <f t="shared" si="2"/>
        <v>0</v>
      </c>
      <c r="V61" s="26">
        <f t="shared" si="2"/>
        <v>0</v>
      </c>
      <c r="W61" s="26">
        <f t="shared" si="2"/>
        <v>0</v>
      </c>
      <c r="X61" s="26">
        <f t="shared" si="2"/>
        <v>0</v>
      </c>
      <c r="Y61" s="26">
        <f t="shared" si="2"/>
        <v>0</v>
      </c>
      <c r="Z61" s="26">
        <f t="shared" si="2"/>
        <v>0</v>
      </c>
      <c r="AA61" s="26">
        <f t="shared" si="2"/>
        <v>0</v>
      </c>
      <c r="AB61" s="26">
        <f t="shared" si="2"/>
        <v>0</v>
      </c>
      <c r="AC61" s="26">
        <f t="shared" si="2"/>
        <v>0</v>
      </c>
      <c r="AD61" s="26">
        <f t="shared" si="2"/>
        <v>0</v>
      </c>
      <c r="AE61" s="26">
        <f t="shared" si="2"/>
        <v>0</v>
      </c>
      <c r="AF61" s="26">
        <f t="shared" si="2"/>
        <v>0</v>
      </c>
      <c r="AG61" s="26">
        <f>SUM(C61:AF61)</f>
        <v>0</v>
      </c>
      <c r="AH61" s="34">
        <f>STDEV(C61:AF61)</f>
        <v>0</v>
      </c>
    </row>
    <row r="62" spans="1:34" ht="28.5">
      <c r="A62" s="26">
        <v>40</v>
      </c>
      <c r="B62" s="27" t="s">
        <v>62</v>
      </c>
      <c r="C62" s="26">
        <f>IF(C61&gt;=32,1,0)</f>
        <v>0</v>
      </c>
      <c r="D62" s="26">
        <f t="shared" ref="D62:AF62" si="3">IF(D61&gt;=32,1,0)</f>
        <v>0</v>
      </c>
      <c r="E62" s="26">
        <f t="shared" si="3"/>
        <v>0</v>
      </c>
      <c r="F62" s="26">
        <f t="shared" si="3"/>
        <v>0</v>
      </c>
      <c r="G62" s="26">
        <f t="shared" si="3"/>
        <v>0</v>
      </c>
      <c r="H62" s="26">
        <f t="shared" si="3"/>
        <v>0</v>
      </c>
      <c r="I62" s="26">
        <f t="shared" si="3"/>
        <v>0</v>
      </c>
      <c r="J62" s="26">
        <f t="shared" si="3"/>
        <v>0</v>
      </c>
      <c r="K62" s="26">
        <f t="shared" si="3"/>
        <v>0</v>
      </c>
      <c r="L62" s="26">
        <f t="shared" si="3"/>
        <v>0</v>
      </c>
      <c r="M62" s="26">
        <f t="shared" si="3"/>
        <v>0</v>
      </c>
      <c r="N62" s="26">
        <f t="shared" si="3"/>
        <v>0</v>
      </c>
      <c r="O62" s="26">
        <f t="shared" si="3"/>
        <v>0</v>
      </c>
      <c r="P62" s="26">
        <f t="shared" si="3"/>
        <v>0</v>
      </c>
      <c r="Q62" s="26">
        <f t="shared" si="3"/>
        <v>0</v>
      </c>
      <c r="R62" s="26">
        <f t="shared" si="3"/>
        <v>0</v>
      </c>
      <c r="S62" s="26">
        <f t="shared" si="3"/>
        <v>0</v>
      </c>
      <c r="T62" s="26">
        <f t="shared" si="3"/>
        <v>0</v>
      </c>
      <c r="U62" s="26">
        <f t="shared" si="3"/>
        <v>0</v>
      </c>
      <c r="V62" s="26">
        <f t="shared" si="3"/>
        <v>0</v>
      </c>
      <c r="W62" s="26">
        <f t="shared" si="3"/>
        <v>0</v>
      </c>
      <c r="X62" s="26">
        <f t="shared" si="3"/>
        <v>0</v>
      </c>
      <c r="Y62" s="26">
        <f t="shared" si="3"/>
        <v>0</v>
      </c>
      <c r="Z62" s="26">
        <f t="shared" si="3"/>
        <v>0</v>
      </c>
      <c r="AA62" s="26">
        <f t="shared" si="3"/>
        <v>0</v>
      </c>
      <c r="AB62" s="26">
        <f t="shared" si="3"/>
        <v>0</v>
      </c>
      <c r="AC62" s="26">
        <f t="shared" si="3"/>
        <v>0</v>
      </c>
      <c r="AD62" s="26">
        <f t="shared" si="3"/>
        <v>0</v>
      </c>
      <c r="AE62" s="26">
        <f t="shared" si="3"/>
        <v>0</v>
      </c>
      <c r="AF62" s="26">
        <f t="shared" si="3"/>
        <v>0</v>
      </c>
      <c r="AG62" s="26">
        <f>SUM(C62:AF62)</f>
        <v>0</v>
      </c>
      <c r="AH62" s="5" t="e">
        <f>AG62/F1*100</f>
        <v>#DIV/0!</v>
      </c>
    </row>
    <row r="63" spans="1:34">
      <c r="A63" s="12" t="s">
        <v>6</v>
      </c>
      <c r="B63" s="12" t="s">
        <v>69</v>
      </c>
      <c r="C63" s="28" t="e">
        <f>AH62</f>
        <v>#DIV/0!</v>
      </c>
      <c r="AH63" s="6"/>
    </row>
    <row r="64" spans="1:34">
      <c r="A64" s="12"/>
      <c r="B64" s="12" t="s">
        <v>60</v>
      </c>
      <c r="C64" s="12" t="e">
        <f>AG61/(A62*F1)*100</f>
        <v>#DIV/0!</v>
      </c>
    </row>
    <row r="65" spans="1:3">
      <c r="A65" s="12"/>
      <c r="B65" s="12" t="s">
        <v>61</v>
      </c>
      <c r="C65" s="29">
        <f>AH61</f>
        <v>0</v>
      </c>
    </row>
  </sheetData>
  <sheetProtection password="CE28" sheet="1" objects="1" scenarios="1"/>
  <pageMargins left="0.7" right="0.7" top="0.75" bottom="0.75" header="0.3" footer="0.3"/>
  <legacy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H65"/>
  <sheetViews>
    <sheetView workbookViewId="0">
      <pane xSplit="2" ySplit="4" topLeftCell="C52" activePane="bottomRight" state="frozen"/>
      <selection pane="topRight" activeCell="C1" sqref="C1"/>
      <selection pane="bottomLeft" activeCell="A5" sqref="A5"/>
      <selection pane="bottomRight" activeCell="B65" sqref="B65"/>
    </sheetView>
  </sheetViews>
  <sheetFormatPr defaultRowHeight="14.25"/>
  <cols>
    <col min="1" max="1" width="13.25" customWidth="1"/>
    <col min="2" max="2" width="39.875" customWidth="1"/>
    <col min="3" max="3" width="8.75" customWidth="1"/>
    <col min="4" max="11" width="7.125" customWidth="1"/>
    <col min="12" max="15" width="5.875" bestFit="1" customWidth="1"/>
    <col min="16" max="32" width="9.125" customWidth="1"/>
    <col min="33" max="33" width="15.375" bestFit="1" customWidth="1"/>
    <col min="34" max="34" width="17.75" bestFit="1" customWidth="1"/>
  </cols>
  <sheetData>
    <row r="1" spans="1:34" ht="22.5">
      <c r="B1" s="44" t="s">
        <v>73</v>
      </c>
      <c r="C1" s="3" t="s">
        <v>63</v>
      </c>
      <c r="D1" s="3"/>
      <c r="E1" s="3"/>
      <c r="F1" s="40"/>
      <c r="G1" s="3" t="s">
        <v>64</v>
      </c>
    </row>
    <row r="2" spans="1:34" s="4" customFormat="1" ht="24" customHeight="1">
      <c r="A2" s="16" t="s">
        <v>7</v>
      </c>
      <c r="B2" s="16"/>
      <c r="C2" s="16"/>
      <c r="D2" s="16"/>
      <c r="E2" s="16"/>
      <c r="F2" s="16"/>
      <c r="G2" s="16"/>
      <c r="H2" s="16"/>
    </row>
    <row r="3" spans="1:34"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4">
      <c r="A4" s="18"/>
      <c r="B4" s="19" t="s">
        <v>0</v>
      </c>
      <c r="C4" s="3">
        <v>1</v>
      </c>
      <c r="D4" s="3">
        <v>2</v>
      </c>
      <c r="E4" s="3">
        <v>3</v>
      </c>
      <c r="F4" s="3">
        <v>4</v>
      </c>
      <c r="G4" s="3">
        <v>5</v>
      </c>
      <c r="H4" s="3">
        <v>6</v>
      </c>
      <c r="I4" s="3">
        <v>7</v>
      </c>
      <c r="J4" s="3">
        <v>8</v>
      </c>
      <c r="K4" s="3">
        <v>9</v>
      </c>
      <c r="L4" s="3">
        <v>10</v>
      </c>
      <c r="M4" s="3">
        <v>11</v>
      </c>
      <c r="N4" s="3">
        <v>12</v>
      </c>
      <c r="O4" s="3">
        <v>13</v>
      </c>
      <c r="P4" s="3">
        <v>14</v>
      </c>
      <c r="Q4" s="3">
        <v>15</v>
      </c>
      <c r="R4" s="3">
        <v>16</v>
      </c>
      <c r="S4" s="3">
        <v>17</v>
      </c>
      <c r="T4" s="3">
        <v>18</v>
      </c>
      <c r="U4" s="3">
        <v>19</v>
      </c>
      <c r="V4" s="3">
        <v>20</v>
      </c>
      <c r="W4" s="3">
        <v>21</v>
      </c>
      <c r="X4" s="3">
        <v>22</v>
      </c>
      <c r="Y4" s="3">
        <v>23</v>
      </c>
      <c r="Z4" s="3">
        <v>24</v>
      </c>
      <c r="AA4" s="3">
        <v>25</v>
      </c>
      <c r="AB4" s="3">
        <v>26</v>
      </c>
      <c r="AC4" s="3">
        <v>27</v>
      </c>
      <c r="AD4" s="3">
        <v>28</v>
      </c>
      <c r="AE4" s="3">
        <v>29</v>
      </c>
      <c r="AF4" s="3">
        <v>30</v>
      </c>
    </row>
    <row r="5" spans="1:34">
      <c r="A5" s="30" t="s">
        <v>1</v>
      </c>
      <c r="B5" s="3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</row>
    <row r="6" spans="1:34">
      <c r="A6" s="18">
        <v>1</v>
      </c>
      <c r="B6" s="18" t="s">
        <v>2</v>
      </c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4">
      <c r="A7" s="18">
        <v>2</v>
      </c>
      <c r="B7" s="18" t="s">
        <v>3</v>
      </c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t="e">
        <f>AVERAGE(C7:AF7)</f>
        <v>#DIV/0!</v>
      </c>
      <c r="AH7" s="14" t="e">
        <f>STDEV(C7:AF7)</f>
        <v>#DIV/0!</v>
      </c>
    </row>
    <row r="8" spans="1:34">
      <c r="A8" s="18">
        <v>3</v>
      </c>
      <c r="B8" s="18" t="s">
        <v>4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</row>
    <row r="9" spans="1:34">
      <c r="A9" s="18">
        <v>4</v>
      </c>
      <c r="B9" s="18" t="s">
        <v>8</v>
      </c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</row>
    <row r="10" spans="1:34">
      <c r="A10" s="18">
        <v>5</v>
      </c>
      <c r="B10" s="18" t="s">
        <v>9</v>
      </c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</row>
    <row r="11" spans="1:34">
      <c r="A11" s="18">
        <v>6</v>
      </c>
      <c r="B11" s="18" t="s">
        <v>5</v>
      </c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</row>
    <row r="12" spans="1:34" ht="17.25" customHeight="1">
      <c r="A12" s="31" t="s">
        <v>10</v>
      </c>
      <c r="B12" s="3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15" t="s">
        <v>71</v>
      </c>
      <c r="AH12" s="15" t="s">
        <v>72</v>
      </c>
    </row>
    <row r="13" spans="1:34" ht="28.5">
      <c r="A13" s="20">
        <v>1</v>
      </c>
      <c r="B13" s="21" t="s">
        <v>11</v>
      </c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33" t="e">
        <f>AVERAGE(C13:AF13)</f>
        <v>#DIV/0!</v>
      </c>
      <c r="AH13" s="14" t="e">
        <f>STDEV(C13:AF13)</f>
        <v>#DIV/0!</v>
      </c>
    </row>
    <row r="14" spans="1:34">
      <c r="A14" s="20">
        <v>2</v>
      </c>
      <c r="B14" s="21" t="s">
        <v>12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33" t="e">
        <f>AVERAGE(C14:AF14)</f>
        <v>#DIV/0!</v>
      </c>
      <c r="AH14" s="14" t="e">
        <f>STDEV(C14:AF14)</f>
        <v>#DIV/0!</v>
      </c>
    </row>
    <row r="15" spans="1:34">
      <c r="A15" s="31">
        <v>3</v>
      </c>
      <c r="B15" s="32" t="s">
        <v>13</v>
      </c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35"/>
      <c r="AH15" s="37"/>
    </row>
    <row r="16" spans="1:34" ht="28.5">
      <c r="A16" s="20">
        <v>3.1</v>
      </c>
      <c r="B16" s="21" t="s">
        <v>14</v>
      </c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33" t="e">
        <f t="shared" ref="AG16:AG55" si="0">AVERAGE(C16:AF16)</f>
        <v>#DIV/0!</v>
      </c>
      <c r="AH16" s="14" t="e">
        <f t="shared" ref="AH16:AH55" si="1">STDEV(C16:AF16)</f>
        <v>#DIV/0!</v>
      </c>
    </row>
    <row r="17" spans="1:34" ht="28.5">
      <c r="A17" s="20">
        <v>3.2</v>
      </c>
      <c r="B17" s="21" t="s">
        <v>15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33" t="e">
        <f t="shared" si="0"/>
        <v>#DIV/0!</v>
      </c>
      <c r="AH17" s="14" t="e">
        <f t="shared" si="1"/>
        <v>#DIV/0!</v>
      </c>
    </row>
    <row r="18" spans="1:34" ht="28.5">
      <c r="A18" s="20">
        <v>3.3</v>
      </c>
      <c r="B18" s="21" t="s">
        <v>16</v>
      </c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33" t="e">
        <f t="shared" si="0"/>
        <v>#DIV/0!</v>
      </c>
      <c r="AH18" s="14" t="e">
        <f t="shared" si="1"/>
        <v>#DIV/0!</v>
      </c>
    </row>
    <row r="19" spans="1:34">
      <c r="A19" s="31">
        <v>4</v>
      </c>
      <c r="B19" s="32" t="s">
        <v>17</v>
      </c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35"/>
      <c r="AH19" s="37"/>
    </row>
    <row r="20" spans="1:34" ht="28.5">
      <c r="A20" s="20">
        <v>4.0999999999999996</v>
      </c>
      <c r="B20" s="21" t="s">
        <v>18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33" t="e">
        <f t="shared" si="0"/>
        <v>#DIV/0!</v>
      </c>
      <c r="AH20" s="14" t="e">
        <f t="shared" si="1"/>
        <v>#DIV/0!</v>
      </c>
    </row>
    <row r="21" spans="1:34">
      <c r="A21" s="20">
        <v>4.2</v>
      </c>
      <c r="B21" s="21" t="s">
        <v>19</v>
      </c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33" t="e">
        <f t="shared" si="0"/>
        <v>#DIV/0!</v>
      </c>
      <c r="AH21" s="14" t="e">
        <f t="shared" si="1"/>
        <v>#DIV/0!</v>
      </c>
    </row>
    <row r="22" spans="1:34">
      <c r="A22" s="20">
        <v>4.3</v>
      </c>
      <c r="B22" s="21" t="s">
        <v>20</v>
      </c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33" t="e">
        <f t="shared" si="0"/>
        <v>#DIV/0!</v>
      </c>
      <c r="AH22" s="14" t="e">
        <f t="shared" si="1"/>
        <v>#DIV/0!</v>
      </c>
    </row>
    <row r="23" spans="1:34">
      <c r="A23" s="20"/>
      <c r="B23" s="21" t="s">
        <v>21</v>
      </c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33"/>
      <c r="AH23" s="14"/>
    </row>
    <row r="24" spans="1:34">
      <c r="A24" s="31">
        <v>5</v>
      </c>
      <c r="B24" s="32" t="s">
        <v>22</v>
      </c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35"/>
      <c r="AH24" s="37"/>
    </row>
    <row r="25" spans="1:34" ht="28.5">
      <c r="A25" s="20">
        <v>5.0999999999999996</v>
      </c>
      <c r="B25" s="21" t="s">
        <v>23</v>
      </c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33" t="e">
        <f t="shared" si="0"/>
        <v>#DIV/0!</v>
      </c>
      <c r="AH25" s="14" t="e">
        <f t="shared" si="1"/>
        <v>#DIV/0!</v>
      </c>
    </row>
    <row r="26" spans="1:34" ht="28.5">
      <c r="A26" s="20">
        <v>5.2</v>
      </c>
      <c r="B26" s="21" t="s">
        <v>24</v>
      </c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33" t="e">
        <f t="shared" si="0"/>
        <v>#DIV/0!</v>
      </c>
      <c r="AH26" s="14" t="e">
        <f t="shared" si="1"/>
        <v>#DIV/0!</v>
      </c>
    </row>
    <row r="27" spans="1:34">
      <c r="A27" s="31">
        <v>6</v>
      </c>
      <c r="B27" s="32" t="s">
        <v>25</v>
      </c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35"/>
      <c r="AH27" s="37"/>
    </row>
    <row r="28" spans="1:34" ht="28.5">
      <c r="A28" s="20">
        <v>6.1</v>
      </c>
      <c r="B28" s="21" t="s">
        <v>26</v>
      </c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33" t="e">
        <f t="shared" si="0"/>
        <v>#DIV/0!</v>
      </c>
      <c r="AH28" s="14" t="e">
        <f t="shared" si="1"/>
        <v>#DIV/0!</v>
      </c>
    </row>
    <row r="29" spans="1:34">
      <c r="A29" s="20">
        <v>6.2</v>
      </c>
      <c r="B29" s="21" t="s">
        <v>27</v>
      </c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33" t="e">
        <f t="shared" si="0"/>
        <v>#DIV/0!</v>
      </c>
      <c r="AH29" s="14" t="e">
        <f t="shared" si="1"/>
        <v>#DIV/0!</v>
      </c>
    </row>
    <row r="30" spans="1:34" ht="28.5">
      <c r="A30" s="31">
        <v>7</v>
      </c>
      <c r="B30" s="32" t="s">
        <v>28</v>
      </c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35"/>
      <c r="AH30" s="37"/>
    </row>
    <row r="31" spans="1:34">
      <c r="A31" s="20">
        <v>7.1</v>
      </c>
      <c r="B31" s="21" t="s">
        <v>29</v>
      </c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33" t="e">
        <f t="shared" si="0"/>
        <v>#DIV/0!</v>
      </c>
      <c r="AH31" s="14" t="e">
        <f t="shared" si="1"/>
        <v>#DIV/0!</v>
      </c>
    </row>
    <row r="32" spans="1:34" ht="28.5">
      <c r="A32" s="20">
        <v>7.2</v>
      </c>
      <c r="B32" s="21" t="s">
        <v>30</v>
      </c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33" t="e">
        <f t="shared" si="0"/>
        <v>#DIV/0!</v>
      </c>
      <c r="AH32" s="14" t="e">
        <f t="shared" si="1"/>
        <v>#DIV/0!</v>
      </c>
    </row>
    <row r="33" spans="1:34" ht="28.5">
      <c r="A33" s="31">
        <v>8</v>
      </c>
      <c r="B33" s="32" t="s">
        <v>31</v>
      </c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35"/>
      <c r="AH33" s="37"/>
    </row>
    <row r="34" spans="1:34" ht="28.5">
      <c r="A34" s="20">
        <v>8.1</v>
      </c>
      <c r="B34" s="21" t="s">
        <v>32</v>
      </c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33" t="e">
        <f t="shared" si="0"/>
        <v>#DIV/0!</v>
      </c>
      <c r="AH34" s="14" t="e">
        <f t="shared" si="1"/>
        <v>#DIV/0!</v>
      </c>
    </row>
    <row r="35" spans="1:34" ht="28.5">
      <c r="A35" s="20">
        <v>8.1999999999999993</v>
      </c>
      <c r="B35" s="21" t="s">
        <v>33</v>
      </c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33" t="e">
        <f t="shared" si="0"/>
        <v>#DIV/0!</v>
      </c>
      <c r="AH35" s="14" t="e">
        <f t="shared" si="1"/>
        <v>#DIV/0!</v>
      </c>
    </row>
    <row r="36" spans="1:34" ht="42.75">
      <c r="A36" s="20">
        <v>8.3000000000000007</v>
      </c>
      <c r="B36" s="21" t="s">
        <v>34</v>
      </c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33" t="e">
        <f t="shared" si="0"/>
        <v>#DIV/0!</v>
      </c>
      <c r="AH36" s="14" t="e">
        <f t="shared" si="1"/>
        <v>#DIV/0!</v>
      </c>
    </row>
    <row r="37" spans="1:34" ht="28.5">
      <c r="A37" s="10">
        <v>9</v>
      </c>
      <c r="B37" s="11" t="s">
        <v>35</v>
      </c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13"/>
      <c r="AH37" s="38"/>
    </row>
    <row r="38" spans="1:34" ht="28.5">
      <c r="A38" s="7">
        <v>9.1</v>
      </c>
      <c r="B38" s="8" t="s">
        <v>36</v>
      </c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33" t="e">
        <f t="shared" si="0"/>
        <v>#DIV/0!</v>
      </c>
      <c r="AH38" s="14" t="e">
        <f t="shared" si="1"/>
        <v>#DIV/0!</v>
      </c>
    </row>
    <row r="39" spans="1:34">
      <c r="A39" s="7">
        <v>9.1999999999999993</v>
      </c>
      <c r="B39" s="8" t="s">
        <v>38</v>
      </c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33" t="e">
        <f t="shared" si="0"/>
        <v>#DIV/0!</v>
      </c>
      <c r="AH39" s="14" t="e">
        <f t="shared" si="1"/>
        <v>#DIV/0!</v>
      </c>
    </row>
    <row r="40" spans="1:34" ht="28.5">
      <c r="A40" s="7">
        <v>9.3000000000000007</v>
      </c>
      <c r="B40" s="8" t="s">
        <v>39</v>
      </c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33" t="e">
        <f t="shared" si="0"/>
        <v>#DIV/0!</v>
      </c>
      <c r="AH40" s="14" t="e">
        <f t="shared" si="1"/>
        <v>#DIV/0!</v>
      </c>
    </row>
    <row r="41" spans="1:34" ht="28.5">
      <c r="A41" s="7">
        <v>9.4</v>
      </c>
      <c r="B41" s="8" t="s">
        <v>40</v>
      </c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33" t="e">
        <f t="shared" si="0"/>
        <v>#DIV/0!</v>
      </c>
      <c r="AH41" s="14" t="e">
        <f t="shared" si="1"/>
        <v>#DIV/0!</v>
      </c>
    </row>
    <row r="42" spans="1:34">
      <c r="A42" s="7">
        <v>9.5</v>
      </c>
      <c r="B42" s="8" t="s">
        <v>41</v>
      </c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33" t="e">
        <f t="shared" si="0"/>
        <v>#DIV/0!</v>
      </c>
      <c r="AH42" s="14" t="e">
        <f t="shared" si="1"/>
        <v>#DIV/0!</v>
      </c>
    </row>
    <row r="43" spans="1:34">
      <c r="A43" s="7">
        <v>9.6</v>
      </c>
      <c r="B43" s="8" t="s">
        <v>42</v>
      </c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33" t="e">
        <f t="shared" si="0"/>
        <v>#DIV/0!</v>
      </c>
      <c r="AH43" s="14" t="e">
        <f t="shared" si="1"/>
        <v>#DIV/0!</v>
      </c>
    </row>
    <row r="44" spans="1:34" ht="28.5">
      <c r="A44" s="7">
        <v>9.6999999999999993</v>
      </c>
      <c r="B44" s="8" t="s">
        <v>43</v>
      </c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33" t="e">
        <f t="shared" si="0"/>
        <v>#DIV/0!</v>
      </c>
      <c r="AH44" s="14" t="e">
        <f t="shared" si="1"/>
        <v>#DIV/0!</v>
      </c>
    </row>
    <row r="45" spans="1:34">
      <c r="A45" s="7">
        <v>9.8000000000000007</v>
      </c>
      <c r="B45" s="8" t="s">
        <v>46</v>
      </c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33" t="e">
        <f t="shared" si="0"/>
        <v>#DIV/0!</v>
      </c>
      <c r="AH45" s="14" t="e">
        <f t="shared" si="1"/>
        <v>#DIV/0!</v>
      </c>
    </row>
    <row r="46" spans="1:34">
      <c r="A46" s="7">
        <v>9.9</v>
      </c>
      <c r="B46" s="8" t="s">
        <v>44</v>
      </c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33" t="e">
        <f t="shared" si="0"/>
        <v>#DIV/0!</v>
      </c>
      <c r="AH46" s="14" t="e">
        <f t="shared" si="1"/>
        <v>#DIV/0!</v>
      </c>
    </row>
    <row r="47" spans="1:34">
      <c r="A47" s="9" t="s">
        <v>37</v>
      </c>
      <c r="B47" s="8" t="s">
        <v>45</v>
      </c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33" t="e">
        <f t="shared" si="0"/>
        <v>#DIV/0!</v>
      </c>
      <c r="AH47" s="14" t="e">
        <f t="shared" si="1"/>
        <v>#DIV/0!</v>
      </c>
    </row>
    <row r="48" spans="1:34">
      <c r="A48" s="17">
        <v>10</v>
      </c>
      <c r="B48" s="25" t="s">
        <v>47</v>
      </c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36"/>
      <c r="AH48" s="39"/>
    </row>
    <row r="49" spans="1:34" ht="28.5">
      <c r="A49" s="22">
        <v>10.1</v>
      </c>
      <c r="B49" s="23" t="s">
        <v>48</v>
      </c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33" t="e">
        <f t="shared" si="0"/>
        <v>#DIV/0!</v>
      </c>
      <c r="AH49" s="14" t="e">
        <f t="shared" si="1"/>
        <v>#DIV/0!</v>
      </c>
    </row>
    <row r="50" spans="1:34">
      <c r="A50" s="22">
        <v>10.199999999999999</v>
      </c>
      <c r="B50" s="23" t="s">
        <v>49</v>
      </c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33" t="e">
        <f t="shared" si="0"/>
        <v>#DIV/0!</v>
      </c>
      <c r="AH50" s="14" t="e">
        <f t="shared" si="1"/>
        <v>#DIV/0!</v>
      </c>
    </row>
    <row r="51" spans="1:34" ht="28.5">
      <c r="A51" s="22">
        <v>11</v>
      </c>
      <c r="B51" s="23" t="s">
        <v>50</v>
      </c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33" t="e">
        <f t="shared" si="0"/>
        <v>#DIV/0!</v>
      </c>
      <c r="AH51" s="14" t="e">
        <f t="shared" si="1"/>
        <v>#DIV/0!</v>
      </c>
    </row>
    <row r="52" spans="1:34" ht="28.5">
      <c r="A52" s="22">
        <v>12</v>
      </c>
      <c r="B52" s="23" t="s">
        <v>51</v>
      </c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33"/>
      <c r="AH52" s="14"/>
    </row>
    <row r="53" spans="1:34">
      <c r="A53" s="22">
        <v>13</v>
      </c>
      <c r="B53" s="23" t="s">
        <v>52</v>
      </c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33" t="e">
        <f t="shared" si="0"/>
        <v>#DIV/0!</v>
      </c>
      <c r="AH53" s="14" t="e">
        <f t="shared" si="1"/>
        <v>#DIV/0!</v>
      </c>
    </row>
    <row r="54" spans="1:34">
      <c r="A54" s="22"/>
      <c r="B54" s="24" t="s">
        <v>54</v>
      </c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33"/>
      <c r="AH54" s="14"/>
    </row>
    <row r="55" spans="1:34" ht="28.5">
      <c r="A55" s="22">
        <v>14</v>
      </c>
      <c r="B55" s="23" t="s">
        <v>53</v>
      </c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33" t="e">
        <f t="shared" si="0"/>
        <v>#DIV/0!</v>
      </c>
      <c r="AH55" s="14" t="e">
        <f t="shared" si="1"/>
        <v>#DIV/0!</v>
      </c>
    </row>
    <row r="56" spans="1:34">
      <c r="A56" s="22"/>
      <c r="B56" s="24" t="s">
        <v>54</v>
      </c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</row>
    <row r="57" spans="1:34" ht="28.5">
      <c r="A57" s="22">
        <v>15</v>
      </c>
      <c r="B57" s="23" t="s">
        <v>55</v>
      </c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</row>
    <row r="58" spans="1:34">
      <c r="A58" s="22"/>
      <c r="B58" s="24" t="s">
        <v>56</v>
      </c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</row>
    <row r="59" spans="1:34">
      <c r="A59" s="22"/>
      <c r="B59" s="24" t="s">
        <v>57</v>
      </c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</row>
    <row r="60" spans="1:34">
      <c r="A60" s="22"/>
      <c r="B60" s="24" t="s">
        <v>58</v>
      </c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</row>
    <row r="61" spans="1:34">
      <c r="A61" s="26" t="s">
        <v>59</v>
      </c>
      <c r="B61" s="27"/>
      <c r="C61" s="26">
        <f>SUM(C38:C47)</f>
        <v>0</v>
      </c>
      <c r="D61" s="26">
        <f t="shared" ref="D61:AF61" si="2">SUM(D38:D47)</f>
        <v>0</v>
      </c>
      <c r="E61" s="26">
        <f t="shared" si="2"/>
        <v>0</v>
      </c>
      <c r="F61" s="26">
        <f t="shared" si="2"/>
        <v>0</v>
      </c>
      <c r="G61" s="26">
        <f t="shared" si="2"/>
        <v>0</v>
      </c>
      <c r="H61" s="26">
        <f t="shared" si="2"/>
        <v>0</v>
      </c>
      <c r="I61" s="26">
        <f t="shared" si="2"/>
        <v>0</v>
      </c>
      <c r="J61" s="26">
        <f t="shared" si="2"/>
        <v>0</v>
      </c>
      <c r="K61" s="26">
        <f t="shared" si="2"/>
        <v>0</v>
      </c>
      <c r="L61" s="26">
        <f t="shared" si="2"/>
        <v>0</v>
      </c>
      <c r="M61" s="26">
        <f t="shared" si="2"/>
        <v>0</v>
      </c>
      <c r="N61" s="26">
        <f t="shared" si="2"/>
        <v>0</v>
      </c>
      <c r="O61" s="26">
        <f t="shared" si="2"/>
        <v>0</v>
      </c>
      <c r="P61" s="26">
        <f t="shared" si="2"/>
        <v>0</v>
      </c>
      <c r="Q61" s="26">
        <f t="shared" si="2"/>
        <v>0</v>
      </c>
      <c r="R61" s="26">
        <f t="shared" si="2"/>
        <v>0</v>
      </c>
      <c r="S61" s="26">
        <f t="shared" si="2"/>
        <v>0</v>
      </c>
      <c r="T61" s="26">
        <f t="shared" si="2"/>
        <v>0</v>
      </c>
      <c r="U61" s="26">
        <f t="shared" si="2"/>
        <v>0</v>
      </c>
      <c r="V61" s="26">
        <f t="shared" si="2"/>
        <v>0</v>
      </c>
      <c r="W61" s="26">
        <f t="shared" si="2"/>
        <v>0</v>
      </c>
      <c r="X61" s="26">
        <f t="shared" si="2"/>
        <v>0</v>
      </c>
      <c r="Y61" s="26">
        <f t="shared" si="2"/>
        <v>0</v>
      </c>
      <c r="Z61" s="26">
        <f t="shared" si="2"/>
        <v>0</v>
      </c>
      <c r="AA61" s="26">
        <f t="shared" si="2"/>
        <v>0</v>
      </c>
      <c r="AB61" s="26">
        <f t="shared" si="2"/>
        <v>0</v>
      </c>
      <c r="AC61" s="26">
        <f t="shared" si="2"/>
        <v>0</v>
      </c>
      <c r="AD61" s="26">
        <f t="shared" si="2"/>
        <v>0</v>
      </c>
      <c r="AE61" s="26">
        <f t="shared" si="2"/>
        <v>0</v>
      </c>
      <c r="AF61" s="26">
        <f t="shared" si="2"/>
        <v>0</v>
      </c>
      <c r="AG61" s="26">
        <f>SUM(C61:AF61)</f>
        <v>0</v>
      </c>
      <c r="AH61" s="34">
        <f>STDEV(C61:AF61)</f>
        <v>0</v>
      </c>
    </row>
    <row r="62" spans="1:34" ht="28.5">
      <c r="A62" s="26">
        <v>40</v>
      </c>
      <c r="B62" s="27" t="s">
        <v>62</v>
      </c>
      <c r="C62" s="26">
        <f>IF(C61&gt;=32,1,0)</f>
        <v>0</v>
      </c>
      <c r="D62" s="26">
        <f t="shared" ref="D62:AF62" si="3">IF(D61&gt;=32,1,0)</f>
        <v>0</v>
      </c>
      <c r="E62" s="26">
        <f t="shared" si="3"/>
        <v>0</v>
      </c>
      <c r="F62" s="26">
        <f t="shared" si="3"/>
        <v>0</v>
      </c>
      <c r="G62" s="26">
        <f t="shared" si="3"/>
        <v>0</v>
      </c>
      <c r="H62" s="26">
        <f t="shared" si="3"/>
        <v>0</v>
      </c>
      <c r="I62" s="26">
        <f t="shared" si="3"/>
        <v>0</v>
      </c>
      <c r="J62" s="26">
        <f t="shared" si="3"/>
        <v>0</v>
      </c>
      <c r="K62" s="26">
        <f t="shared" si="3"/>
        <v>0</v>
      </c>
      <c r="L62" s="26">
        <f t="shared" si="3"/>
        <v>0</v>
      </c>
      <c r="M62" s="26">
        <f t="shared" si="3"/>
        <v>0</v>
      </c>
      <c r="N62" s="26">
        <f t="shared" si="3"/>
        <v>0</v>
      </c>
      <c r="O62" s="26">
        <f t="shared" si="3"/>
        <v>0</v>
      </c>
      <c r="P62" s="26">
        <f t="shared" si="3"/>
        <v>0</v>
      </c>
      <c r="Q62" s="26">
        <f t="shared" si="3"/>
        <v>0</v>
      </c>
      <c r="R62" s="26">
        <f t="shared" si="3"/>
        <v>0</v>
      </c>
      <c r="S62" s="26">
        <f t="shared" si="3"/>
        <v>0</v>
      </c>
      <c r="T62" s="26">
        <f t="shared" si="3"/>
        <v>0</v>
      </c>
      <c r="U62" s="26">
        <f t="shared" si="3"/>
        <v>0</v>
      </c>
      <c r="V62" s="26">
        <f t="shared" si="3"/>
        <v>0</v>
      </c>
      <c r="W62" s="26">
        <f t="shared" si="3"/>
        <v>0</v>
      </c>
      <c r="X62" s="26">
        <f t="shared" si="3"/>
        <v>0</v>
      </c>
      <c r="Y62" s="26">
        <f t="shared" si="3"/>
        <v>0</v>
      </c>
      <c r="Z62" s="26">
        <f t="shared" si="3"/>
        <v>0</v>
      </c>
      <c r="AA62" s="26">
        <f t="shared" si="3"/>
        <v>0</v>
      </c>
      <c r="AB62" s="26">
        <f t="shared" si="3"/>
        <v>0</v>
      </c>
      <c r="AC62" s="26">
        <f t="shared" si="3"/>
        <v>0</v>
      </c>
      <c r="AD62" s="26">
        <f t="shared" si="3"/>
        <v>0</v>
      </c>
      <c r="AE62" s="26">
        <f t="shared" si="3"/>
        <v>0</v>
      </c>
      <c r="AF62" s="26">
        <f t="shared" si="3"/>
        <v>0</v>
      </c>
      <c r="AG62" s="26">
        <f>SUM(C62:AF62)</f>
        <v>0</v>
      </c>
      <c r="AH62" s="5" t="e">
        <f>AG62/F1*100</f>
        <v>#DIV/0!</v>
      </c>
    </row>
    <row r="63" spans="1:34">
      <c r="A63" s="12" t="s">
        <v>6</v>
      </c>
      <c r="B63" s="12" t="s">
        <v>69</v>
      </c>
      <c r="C63" s="28" t="e">
        <f>AH62</f>
        <v>#DIV/0!</v>
      </c>
      <c r="AH63" s="6"/>
    </row>
    <row r="64" spans="1:34">
      <c r="A64" s="12"/>
      <c r="B64" s="12" t="s">
        <v>60</v>
      </c>
      <c r="C64" s="12" t="e">
        <f>AG61/(A62*F1)*100</f>
        <v>#DIV/0!</v>
      </c>
    </row>
    <row r="65" spans="1:3">
      <c r="A65" s="12"/>
      <c r="B65" s="12" t="s">
        <v>61</v>
      </c>
      <c r="C65" s="29">
        <f>AH61</f>
        <v>0</v>
      </c>
    </row>
  </sheetData>
  <sheetProtection password="CE28" sheet="1" objects="1" scenarios="1"/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65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E14" sqref="E14"/>
    </sheetView>
  </sheetViews>
  <sheetFormatPr defaultRowHeight="14.25"/>
  <cols>
    <col min="1" max="1" width="13.25" customWidth="1"/>
    <col min="2" max="2" width="39.875" customWidth="1"/>
    <col min="3" max="3" width="8.75" customWidth="1"/>
    <col min="4" max="11" width="7.125" customWidth="1"/>
    <col min="12" max="15" width="5.875" bestFit="1" customWidth="1"/>
    <col min="16" max="32" width="9.125" customWidth="1"/>
    <col min="33" max="33" width="15.375" bestFit="1" customWidth="1"/>
    <col min="34" max="34" width="17.75" bestFit="1" customWidth="1"/>
  </cols>
  <sheetData>
    <row r="1" spans="1:34" ht="22.5">
      <c r="B1" s="44" t="s">
        <v>73</v>
      </c>
      <c r="C1" s="3" t="s">
        <v>63</v>
      </c>
      <c r="D1" s="3"/>
      <c r="E1" s="3"/>
      <c r="F1" s="40"/>
      <c r="G1" s="3" t="s">
        <v>64</v>
      </c>
    </row>
    <row r="2" spans="1:34" s="4" customFormat="1" ht="24" customHeight="1">
      <c r="A2" s="16" t="s">
        <v>7</v>
      </c>
      <c r="B2" s="16"/>
      <c r="C2" s="16"/>
      <c r="D2" s="16"/>
      <c r="E2" s="16"/>
      <c r="F2" s="16"/>
      <c r="G2" s="16"/>
      <c r="H2" s="16"/>
    </row>
    <row r="3" spans="1:34"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4">
      <c r="A4" s="18"/>
      <c r="B4" s="19" t="s">
        <v>0</v>
      </c>
      <c r="C4" s="3">
        <v>1</v>
      </c>
      <c r="D4" s="3">
        <v>2</v>
      </c>
      <c r="E4" s="3">
        <v>3</v>
      </c>
      <c r="F4" s="3">
        <v>4</v>
      </c>
      <c r="G4" s="3">
        <v>5</v>
      </c>
      <c r="H4" s="3">
        <v>6</v>
      </c>
      <c r="I4" s="3">
        <v>7</v>
      </c>
      <c r="J4" s="3">
        <v>8</v>
      </c>
      <c r="K4" s="3">
        <v>9</v>
      </c>
      <c r="L4" s="3">
        <v>10</v>
      </c>
      <c r="M4" s="3">
        <v>11</v>
      </c>
      <c r="N4" s="3">
        <v>12</v>
      </c>
      <c r="O4" s="3">
        <v>13</v>
      </c>
      <c r="P4" s="3">
        <v>14</v>
      </c>
      <c r="Q4" s="3">
        <v>15</v>
      </c>
      <c r="R4" s="3">
        <v>16</v>
      </c>
      <c r="S4" s="3">
        <v>17</v>
      </c>
      <c r="T4" s="3">
        <v>18</v>
      </c>
      <c r="U4" s="3">
        <v>19</v>
      </c>
      <c r="V4" s="3">
        <v>20</v>
      </c>
      <c r="W4" s="3">
        <v>21</v>
      </c>
      <c r="X4" s="3">
        <v>22</v>
      </c>
      <c r="Y4" s="3">
        <v>23</v>
      </c>
      <c r="Z4" s="3">
        <v>24</v>
      </c>
      <c r="AA4" s="3">
        <v>25</v>
      </c>
      <c r="AB4" s="3">
        <v>26</v>
      </c>
      <c r="AC4" s="3">
        <v>27</v>
      </c>
      <c r="AD4" s="3">
        <v>28</v>
      </c>
      <c r="AE4" s="3">
        <v>29</v>
      </c>
      <c r="AF4" s="3">
        <v>30</v>
      </c>
    </row>
    <row r="5" spans="1:34">
      <c r="A5" s="30" t="s">
        <v>1</v>
      </c>
      <c r="B5" s="3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</row>
    <row r="6" spans="1:34">
      <c r="A6" s="18">
        <v>1</v>
      </c>
      <c r="B6" s="18" t="s">
        <v>2</v>
      </c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4">
      <c r="A7" s="18">
        <v>2</v>
      </c>
      <c r="B7" s="18" t="s">
        <v>3</v>
      </c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t="e">
        <f>AVERAGE(C7:AF7)</f>
        <v>#DIV/0!</v>
      </c>
      <c r="AH7" s="14" t="e">
        <f>STDEV(C7:AF7)</f>
        <v>#DIV/0!</v>
      </c>
    </row>
    <row r="8" spans="1:34">
      <c r="A8" s="18">
        <v>3</v>
      </c>
      <c r="B8" s="18" t="s">
        <v>4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</row>
    <row r="9" spans="1:34">
      <c r="A9" s="18">
        <v>4</v>
      </c>
      <c r="B9" s="18" t="s">
        <v>8</v>
      </c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</row>
    <row r="10" spans="1:34">
      <c r="A10" s="18">
        <v>5</v>
      </c>
      <c r="B10" s="18" t="s">
        <v>9</v>
      </c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</row>
    <row r="11" spans="1:34">
      <c r="A11" s="18">
        <v>6</v>
      </c>
      <c r="B11" s="18" t="s">
        <v>5</v>
      </c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</row>
    <row r="12" spans="1:34" ht="17.25" customHeight="1">
      <c r="A12" s="31" t="s">
        <v>10</v>
      </c>
      <c r="B12" s="3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15" t="s">
        <v>71</v>
      </c>
      <c r="AH12" s="15" t="s">
        <v>72</v>
      </c>
    </row>
    <row r="13" spans="1:34" ht="28.5">
      <c r="A13" s="20">
        <v>1</v>
      </c>
      <c r="B13" s="21" t="s">
        <v>11</v>
      </c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33" t="e">
        <f>AVERAGE(C13:AF13)</f>
        <v>#DIV/0!</v>
      </c>
      <c r="AH13" s="14" t="e">
        <f>STDEV(C13:AF13)</f>
        <v>#DIV/0!</v>
      </c>
    </row>
    <row r="14" spans="1:34">
      <c r="A14" s="20">
        <v>2</v>
      </c>
      <c r="B14" s="21" t="s">
        <v>12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33" t="e">
        <f>AVERAGE(C14:AF14)</f>
        <v>#DIV/0!</v>
      </c>
      <c r="AH14" s="14" t="e">
        <f>STDEV(C14:AF14)</f>
        <v>#DIV/0!</v>
      </c>
    </row>
    <row r="15" spans="1:34">
      <c r="A15" s="31">
        <v>3</v>
      </c>
      <c r="B15" s="32" t="s">
        <v>13</v>
      </c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35"/>
      <c r="AH15" s="37"/>
    </row>
    <row r="16" spans="1:34" ht="28.5">
      <c r="A16" s="20">
        <v>3.1</v>
      </c>
      <c r="B16" s="21" t="s">
        <v>14</v>
      </c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33" t="e">
        <f t="shared" ref="AG16:AG55" si="0">AVERAGE(C16:AF16)</f>
        <v>#DIV/0!</v>
      </c>
      <c r="AH16" s="14" t="e">
        <f t="shared" ref="AH16:AH55" si="1">STDEV(C16:AF16)</f>
        <v>#DIV/0!</v>
      </c>
    </row>
    <row r="17" spans="1:34" ht="28.5">
      <c r="A17" s="20">
        <v>3.2</v>
      </c>
      <c r="B17" s="21" t="s">
        <v>15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33" t="e">
        <f t="shared" si="0"/>
        <v>#DIV/0!</v>
      </c>
      <c r="AH17" s="14" t="e">
        <f t="shared" si="1"/>
        <v>#DIV/0!</v>
      </c>
    </row>
    <row r="18" spans="1:34" ht="28.5">
      <c r="A18" s="20">
        <v>3.3</v>
      </c>
      <c r="B18" s="21" t="s">
        <v>16</v>
      </c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33" t="e">
        <f t="shared" si="0"/>
        <v>#DIV/0!</v>
      </c>
      <c r="AH18" s="14" t="e">
        <f t="shared" si="1"/>
        <v>#DIV/0!</v>
      </c>
    </row>
    <row r="19" spans="1:34">
      <c r="A19" s="31">
        <v>4</v>
      </c>
      <c r="B19" s="32" t="s">
        <v>17</v>
      </c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35"/>
      <c r="AH19" s="37"/>
    </row>
    <row r="20" spans="1:34" ht="28.5">
      <c r="A20" s="20">
        <v>4.0999999999999996</v>
      </c>
      <c r="B20" s="21" t="s">
        <v>18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33" t="e">
        <f t="shared" si="0"/>
        <v>#DIV/0!</v>
      </c>
      <c r="AH20" s="14" t="e">
        <f t="shared" si="1"/>
        <v>#DIV/0!</v>
      </c>
    </row>
    <row r="21" spans="1:34">
      <c r="A21" s="20">
        <v>4.2</v>
      </c>
      <c r="B21" s="21" t="s">
        <v>19</v>
      </c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33" t="e">
        <f t="shared" si="0"/>
        <v>#DIV/0!</v>
      </c>
      <c r="AH21" s="14" t="e">
        <f t="shared" si="1"/>
        <v>#DIV/0!</v>
      </c>
    </row>
    <row r="22" spans="1:34">
      <c r="A22" s="20">
        <v>4.3</v>
      </c>
      <c r="B22" s="21" t="s">
        <v>20</v>
      </c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33" t="e">
        <f t="shared" si="0"/>
        <v>#DIV/0!</v>
      </c>
      <c r="AH22" s="14" t="e">
        <f t="shared" si="1"/>
        <v>#DIV/0!</v>
      </c>
    </row>
    <row r="23" spans="1:34">
      <c r="A23" s="20"/>
      <c r="B23" s="21" t="s">
        <v>21</v>
      </c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33"/>
      <c r="AH23" s="14"/>
    </row>
    <row r="24" spans="1:34">
      <c r="A24" s="31">
        <v>5</v>
      </c>
      <c r="B24" s="32" t="s">
        <v>22</v>
      </c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35"/>
      <c r="AH24" s="37"/>
    </row>
    <row r="25" spans="1:34" ht="28.5">
      <c r="A25" s="20">
        <v>5.0999999999999996</v>
      </c>
      <c r="B25" s="21" t="s">
        <v>23</v>
      </c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33" t="e">
        <f t="shared" si="0"/>
        <v>#DIV/0!</v>
      </c>
      <c r="AH25" s="14" t="e">
        <f t="shared" si="1"/>
        <v>#DIV/0!</v>
      </c>
    </row>
    <row r="26" spans="1:34" ht="28.5">
      <c r="A26" s="20">
        <v>5.2</v>
      </c>
      <c r="B26" s="21" t="s">
        <v>24</v>
      </c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33" t="e">
        <f t="shared" si="0"/>
        <v>#DIV/0!</v>
      </c>
      <c r="AH26" s="14" t="e">
        <f t="shared" si="1"/>
        <v>#DIV/0!</v>
      </c>
    </row>
    <row r="27" spans="1:34">
      <c r="A27" s="31">
        <v>6</v>
      </c>
      <c r="B27" s="32" t="s">
        <v>25</v>
      </c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35"/>
      <c r="AH27" s="37"/>
    </row>
    <row r="28" spans="1:34" ht="28.5">
      <c r="A28" s="20">
        <v>6.1</v>
      </c>
      <c r="B28" s="21" t="s">
        <v>26</v>
      </c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33" t="e">
        <f t="shared" si="0"/>
        <v>#DIV/0!</v>
      </c>
      <c r="AH28" s="14" t="e">
        <f t="shared" si="1"/>
        <v>#DIV/0!</v>
      </c>
    </row>
    <row r="29" spans="1:34">
      <c r="A29" s="20">
        <v>6.2</v>
      </c>
      <c r="B29" s="21" t="s">
        <v>27</v>
      </c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33" t="e">
        <f t="shared" si="0"/>
        <v>#DIV/0!</v>
      </c>
      <c r="AH29" s="14" t="e">
        <f t="shared" si="1"/>
        <v>#DIV/0!</v>
      </c>
    </row>
    <row r="30" spans="1:34" ht="28.5">
      <c r="A30" s="31">
        <v>7</v>
      </c>
      <c r="B30" s="32" t="s">
        <v>28</v>
      </c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35"/>
      <c r="AH30" s="37"/>
    </row>
    <row r="31" spans="1:34">
      <c r="A31" s="20">
        <v>7.1</v>
      </c>
      <c r="B31" s="21" t="s">
        <v>29</v>
      </c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33" t="e">
        <f t="shared" si="0"/>
        <v>#DIV/0!</v>
      </c>
      <c r="AH31" s="14" t="e">
        <f t="shared" si="1"/>
        <v>#DIV/0!</v>
      </c>
    </row>
    <row r="32" spans="1:34" ht="28.5">
      <c r="A32" s="20">
        <v>7.2</v>
      </c>
      <c r="B32" s="21" t="s">
        <v>30</v>
      </c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33" t="e">
        <f t="shared" si="0"/>
        <v>#DIV/0!</v>
      </c>
      <c r="AH32" s="14" t="e">
        <f t="shared" si="1"/>
        <v>#DIV/0!</v>
      </c>
    </row>
    <row r="33" spans="1:34" ht="28.5">
      <c r="A33" s="31">
        <v>8</v>
      </c>
      <c r="B33" s="32" t="s">
        <v>31</v>
      </c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35"/>
      <c r="AH33" s="37"/>
    </row>
    <row r="34" spans="1:34" ht="28.5">
      <c r="A34" s="20">
        <v>8.1</v>
      </c>
      <c r="B34" s="21" t="s">
        <v>32</v>
      </c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33" t="e">
        <f t="shared" si="0"/>
        <v>#DIV/0!</v>
      </c>
      <c r="AH34" s="14" t="e">
        <f t="shared" si="1"/>
        <v>#DIV/0!</v>
      </c>
    </row>
    <row r="35" spans="1:34" ht="28.5">
      <c r="A35" s="20">
        <v>8.1999999999999993</v>
      </c>
      <c r="B35" s="21" t="s">
        <v>33</v>
      </c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33" t="e">
        <f t="shared" si="0"/>
        <v>#DIV/0!</v>
      </c>
      <c r="AH35" s="14" t="e">
        <f t="shared" si="1"/>
        <v>#DIV/0!</v>
      </c>
    </row>
    <row r="36" spans="1:34" ht="42.75">
      <c r="A36" s="20">
        <v>8.3000000000000007</v>
      </c>
      <c r="B36" s="21" t="s">
        <v>34</v>
      </c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33" t="e">
        <f t="shared" si="0"/>
        <v>#DIV/0!</v>
      </c>
      <c r="AH36" s="14" t="e">
        <f t="shared" si="1"/>
        <v>#DIV/0!</v>
      </c>
    </row>
    <row r="37" spans="1:34" ht="28.5">
      <c r="A37" s="10">
        <v>9</v>
      </c>
      <c r="B37" s="11" t="s">
        <v>35</v>
      </c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13"/>
      <c r="AH37" s="38"/>
    </row>
    <row r="38" spans="1:34" ht="28.5">
      <c r="A38" s="7">
        <v>9.1</v>
      </c>
      <c r="B38" s="8" t="s">
        <v>36</v>
      </c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33" t="e">
        <f t="shared" si="0"/>
        <v>#DIV/0!</v>
      </c>
      <c r="AH38" s="14" t="e">
        <f t="shared" si="1"/>
        <v>#DIV/0!</v>
      </c>
    </row>
    <row r="39" spans="1:34">
      <c r="A39" s="7">
        <v>9.1999999999999993</v>
      </c>
      <c r="B39" s="8" t="s">
        <v>38</v>
      </c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33" t="e">
        <f t="shared" si="0"/>
        <v>#DIV/0!</v>
      </c>
      <c r="AH39" s="14" t="e">
        <f t="shared" si="1"/>
        <v>#DIV/0!</v>
      </c>
    </row>
    <row r="40" spans="1:34" ht="28.5">
      <c r="A40" s="7">
        <v>9.3000000000000007</v>
      </c>
      <c r="B40" s="8" t="s">
        <v>39</v>
      </c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33" t="e">
        <f t="shared" si="0"/>
        <v>#DIV/0!</v>
      </c>
      <c r="AH40" s="14" t="e">
        <f t="shared" si="1"/>
        <v>#DIV/0!</v>
      </c>
    </row>
    <row r="41" spans="1:34" ht="28.5">
      <c r="A41" s="7">
        <v>9.4</v>
      </c>
      <c r="B41" s="8" t="s">
        <v>40</v>
      </c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33" t="e">
        <f t="shared" si="0"/>
        <v>#DIV/0!</v>
      </c>
      <c r="AH41" s="14" t="e">
        <f t="shared" si="1"/>
        <v>#DIV/0!</v>
      </c>
    </row>
    <row r="42" spans="1:34">
      <c r="A42" s="7">
        <v>9.5</v>
      </c>
      <c r="B42" s="8" t="s">
        <v>41</v>
      </c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33" t="e">
        <f t="shared" si="0"/>
        <v>#DIV/0!</v>
      </c>
      <c r="AH42" s="14" t="e">
        <f t="shared" si="1"/>
        <v>#DIV/0!</v>
      </c>
    </row>
    <row r="43" spans="1:34">
      <c r="A43" s="7">
        <v>9.6</v>
      </c>
      <c r="B43" s="8" t="s">
        <v>42</v>
      </c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33" t="e">
        <f t="shared" si="0"/>
        <v>#DIV/0!</v>
      </c>
      <c r="AH43" s="14" t="e">
        <f t="shared" si="1"/>
        <v>#DIV/0!</v>
      </c>
    </row>
    <row r="44" spans="1:34" ht="28.5">
      <c r="A44" s="7">
        <v>9.6999999999999993</v>
      </c>
      <c r="B44" s="8" t="s">
        <v>43</v>
      </c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33" t="e">
        <f t="shared" si="0"/>
        <v>#DIV/0!</v>
      </c>
      <c r="AH44" s="14" t="e">
        <f t="shared" si="1"/>
        <v>#DIV/0!</v>
      </c>
    </row>
    <row r="45" spans="1:34">
      <c r="A45" s="7">
        <v>9.8000000000000007</v>
      </c>
      <c r="B45" s="8" t="s">
        <v>46</v>
      </c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33" t="e">
        <f t="shared" si="0"/>
        <v>#DIV/0!</v>
      </c>
      <c r="AH45" s="14" t="e">
        <f t="shared" si="1"/>
        <v>#DIV/0!</v>
      </c>
    </row>
    <row r="46" spans="1:34">
      <c r="A46" s="7">
        <v>9.9</v>
      </c>
      <c r="B46" s="8" t="s">
        <v>44</v>
      </c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33" t="e">
        <f t="shared" si="0"/>
        <v>#DIV/0!</v>
      </c>
      <c r="AH46" s="14" t="e">
        <f t="shared" si="1"/>
        <v>#DIV/0!</v>
      </c>
    </row>
    <row r="47" spans="1:34">
      <c r="A47" s="9" t="s">
        <v>37</v>
      </c>
      <c r="B47" s="8" t="s">
        <v>45</v>
      </c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33" t="e">
        <f t="shared" si="0"/>
        <v>#DIV/0!</v>
      </c>
      <c r="AH47" s="14" t="e">
        <f t="shared" si="1"/>
        <v>#DIV/0!</v>
      </c>
    </row>
    <row r="48" spans="1:34">
      <c r="A48" s="17">
        <v>10</v>
      </c>
      <c r="B48" s="25" t="s">
        <v>47</v>
      </c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36"/>
      <c r="AH48" s="39"/>
    </row>
    <row r="49" spans="1:34" ht="28.5">
      <c r="A49" s="22">
        <v>10.1</v>
      </c>
      <c r="B49" s="23" t="s">
        <v>48</v>
      </c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33" t="e">
        <f t="shared" si="0"/>
        <v>#DIV/0!</v>
      </c>
      <c r="AH49" s="14" t="e">
        <f t="shared" si="1"/>
        <v>#DIV/0!</v>
      </c>
    </row>
    <row r="50" spans="1:34">
      <c r="A50" s="22">
        <v>10.199999999999999</v>
      </c>
      <c r="B50" s="23" t="s">
        <v>49</v>
      </c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33" t="e">
        <f t="shared" si="0"/>
        <v>#DIV/0!</v>
      </c>
      <c r="AH50" s="14" t="e">
        <f t="shared" si="1"/>
        <v>#DIV/0!</v>
      </c>
    </row>
    <row r="51" spans="1:34" ht="28.5">
      <c r="A51" s="22">
        <v>11</v>
      </c>
      <c r="B51" s="23" t="s">
        <v>50</v>
      </c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33" t="e">
        <f t="shared" si="0"/>
        <v>#DIV/0!</v>
      </c>
      <c r="AH51" s="14" t="e">
        <f t="shared" si="1"/>
        <v>#DIV/0!</v>
      </c>
    </row>
    <row r="52" spans="1:34" ht="28.5">
      <c r="A52" s="22">
        <v>12</v>
      </c>
      <c r="B52" s="23" t="s">
        <v>51</v>
      </c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33"/>
      <c r="AH52" s="14"/>
    </row>
    <row r="53" spans="1:34">
      <c r="A53" s="22">
        <v>13</v>
      </c>
      <c r="B53" s="23" t="s">
        <v>52</v>
      </c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33" t="e">
        <f t="shared" si="0"/>
        <v>#DIV/0!</v>
      </c>
      <c r="AH53" s="14" t="e">
        <f t="shared" si="1"/>
        <v>#DIV/0!</v>
      </c>
    </row>
    <row r="54" spans="1:34">
      <c r="A54" s="22"/>
      <c r="B54" s="24" t="s">
        <v>54</v>
      </c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33"/>
      <c r="AH54" s="14"/>
    </row>
    <row r="55" spans="1:34" ht="28.5">
      <c r="A55" s="22">
        <v>14</v>
      </c>
      <c r="B55" s="23" t="s">
        <v>53</v>
      </c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33" t="e">
        <f t="shared" si="0"/>
        <v>#DIV/0!</v>
      </c>
      <c r="AH55" s="14" t="e">
        <f t="shared" si="1"/>
        <v>#DIV/0!</v>
      </c>
    </row>
    <row r="56" spans="1:34">
      <c r="A56" s="22"/>
      <c r="B56" s="24" t="s">
        <v>54</v>
      </c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</row>
    <row r="57" spans="1:34" ht="28.5">
      <c r="A57" s="22">
        <v>15</v>
      </c>
      <c r="B57" s="23" t="s">
        <v>55</v>
      </c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</row>
    <row r="58" spans="1:34">
      <c r="A58" s="22"/>
      <c r="B58" s="24" t="s">
        <v>56</v>
      </c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</row>
    <row r="59" spans="1:34">
      <c r="A59" s="22"/>
      <c r="B59" s="24" t="s">
        <v>57</v>
      </c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</row>
    <row r="60" spans="1:34">
      <c r="A60" s="22"/>
      <c r="B60" s="24" t="s">
        <v>58</v>
      </c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</row>
    <row r="61" spans="1:34">
      <c r="A61" s="26" t="s">
        <v>59</v>
      </c>
      <c r="B61" s="27"/>
      <c r="C61" s="26">
        <f>SUM(C38:C47)</f>
        <v>0</v>
      </c>
      <c r="D61" s="26">
        <f t="shared" ref="D61:AF61" si="2">SUM(D38:D47)</f>
        <v>0</v>
      </c>
      <c r="E61" s="26">
        <f t="shared" si="2"/>
        <v>0</v>
      </c>
      <c r="F61" s="26">
        <f t="shared" si="2"/>
        <v>0</v>
      </c>
      <c r="G61" s="26">
        <f t="shared" si="2"/>
        <v>0</v>
      </c>
      <c r="H61" s="26">
        <f t="shared" si="2"/>
        <v>0</v>
      </c>
      <c r="I61" s="26">
        <f t="shared" si="2"/>
        <v>0</v>
      </c>
      <c r="J61" s="26">
        <f t="shared" si="2"/>
        <v>0</v>
      </c>
      <c r="K61" s="26">
        <f t="shared" si="2"/>
        <v>0</v>
      </c>
      <c r="L61" s="26">
        <f t="shared" si="2"/>
        <v>0</v>
      </c>
      <c r="M61" s="26">
        <f t="shared" si="2"/>
        <v>0</v>
      </c>
      <c r="N61" s="26">
        <f t="shared" si="2"/>
        <v>0</v>
      </c>
      <c r="O61" s="26">
        <f t="shared" si="2"/>
        <v>0</v>
      </c>
      <c r="P61" s="26">
        <f t="shared" si="2"/>
        <v>0</v>
      </c>
      <c r="Q61" s="26">
        <f t="shared" si="2"/>
        <v>0</v>
      </c>
      <c r="R61" s="26">
        <f t="shared" si="2"/>
        <v>0</v>
      </c>
      <c r="S61" s="26">
        <f t="shared" si="2"/>
        <v>0</v>
      </c>
      <c r="T61" s="26">
        <f t="shared" si="2"/>
        <v>0</v>
      </c>
      <c r="U61" s="26">
        <f t="shared" si="2"/>
        <v>0</v>
      </c>
      <c r="V61" s="26">
        <f t="shared" si="2"/>
        <v>0</v>
      </c>
      <c r="W61" s="26">
        <f t="shared" si="2"/>
        <v>0</v>
      </c>
      <c r="X61" s="26">
        <f t="shared" si="2"/>
        <v>0</v>
      </c>
      <c r="Y61" s="26">
        <f t="shared" si="2"/>
        <v>0</v>
      </c>
      <c r="Z61" s="26">
        <f t="shared" si="2"/>
        <v>0</v>
      </c>
      <c r="AA61" s="26">
        <f t="shared" si="2"/>
        <v>0</v>
      </c>
      <c r="AB61" s="26">
        <f t="shared" si="2"/>
        <v>0</v>
      </c>
      <c r="AC61" s="26">
        <f t="shared" si="2"/>
        <v>0</v>
      </c>
      <c r="AD61" s="26">
        <f t="shared" si="2"/>
        <v>0</v>
      </c>
      <c r="AE61" s="26">
        <f t="shared" si="2"/>
        <v>0</v>
      </c>
      <c r="AF61" s="26">
        <f t="shared" si="2"/>
        <v>0</v>
      </c>
      <c r="AG61" s="26">
        <f>SUM(C61:AF61)</f>
        <v>0</v>
      </c>
      <c r="AH61" s="34">
        <f>STDEV(C61:AF61)</f>
        <v>0</v>
      </c>
    </row>
    <row r="62" spans="1:34" ht="28.5">
      <c r="A62" s="26">
        <v>40</v>
      </c>
      <c r="B62" s="27" t="s">
        <v>62</v>
      </c>
      <c r="C62" s="26">
        <f>IF(C61&gt;=32,1,0)</f>
        <v>0</v>
      </c>
      <c r="D62" s="26">
        <f t="shared" ref="D62:AF62" si="3">IF(D61&gt;=32,1,0)</f>
        <v>0</v>
      </c>
      <c r="E62" s="26">
        <f t="shared" si="3"/>
        <v>0</v>
      </c>
      <c r="F62" s="26">
        <f t="shared" si="3"/>
        <v>0</v>
      </c>
      <c r="G62" s="26">
        <f t="shared" si="3"/>
        <v>0</v>
      </c>
      <c r="H62" s="26">
        <f t="shared" si="3"/>
        <v>0</v>
      </c>
      <c r="I62" s="26">
        <f t="shared" si="3"/>
        <v>0</v>
      </c>
      <c r="J62" s="26">
        <f t="shared" si="3"/>
        <v>0</v>
      </c>
      <c r="K62" s="26">
        <f t="shared" si="3"/>
        <v>0</v>
      </c>
      <c r="L62" s="26">
        <f t="shared" si="3"/>
        <v>0</v>
      </c>
      <c r="M62" s="26">
        <f t="shared" si="3"/>
        <v>0</v>
      </c>
      <c r="N62" s="26">
        <f t="shared" si="3"/>
        <v>0</v>
      </c>
      <c r="O62" s="26">
        <f t="shared" si="3"/>
        <v>0</v>
      </c>
      <c r="P62" s="26">
        <f t="shared" si="3"/>
        <v>0</v>
      </c>
      <c r="Q62" s="26">
        <f t="shared" si="3"/>
        <v>0</v>
      </c>
      <c r="R62" s="26">
        <f t="shared" si="3"/>
        <v>0</v>
      </c>
      <c r="S62" s="26">
        <f t="shared" si="3"/>
        <v>0</v>
      </c>
      <c r="T62" s="26">
        <f t="shared" si="3"/>
        <v>0</v>
      </c>
      <c r="U62" s="26">
        <f t="shared" si="3"/>
        <v>0</v>
      </c>
      <c r="V62" s="26">
        <f t="shared" si="3"/>
        <v>0</v>
      </c>
      <c r="W62" s="26">
        <f t="shared" si="3"/>
        <v>0</v>
      </c>
      <c r="X62" s="26">
        <f t="shared" si="3"/>
        <v>0</v>
      </c>
      <c r="Y62" s="26">
        <f t="shared" si="3"/>
        <v>0</v>
      </c>
      <c r="Z62" s="26">
        <f t="shared" si="3"/>
        <v>0</v>
      </c>
      <c r="AA62" s="26">
        <f t="shared" si="3"/>
        <v>0</v>
      </c>
      <c r="AB62" s="26">
        <f t="shared" si="3"/>
        <v>0</v>
      </c>
      <c r="AC62" s="26">
        <f t="shared" si="3"/>
        <v>0</v>
      </c>
      <c r="AD62" s="26">
        <f t="shared" si="3"/>
        <v>0</v>
      </c>
      <c r="AE62" s="26">
        <f t="shared" si="3"/>
        <v>0</v>
      </c>
      <c r="AF62" s="26">
        <f t="shared" si="3"/>
        <v>0</v>
      </c>
      <c r="AG62" s="26">
        <f>SUM(C62:AF62)</f>
        <v>0</v>
      </c>
      <c r="AH62" s="5" t="e">
        <f>AG62/F1*100</f>
        <v>#DIV/0!</v>
      </c>
    </row>
    <row r="63" spans="1:34">
      <c r="A63" s="12" t="s">
        <v>6</v>
      </c>
      <c r="B63" s="12" t="s">
        <v>69</v>
      </c>
      <c r="C63" s="28" t="e">
        <f>AH62</f>
        <v>#DIV/0!</v>
      </c>
      <c r="AH63" s="6"/>
    </row>
    <row r="64" spans="1:34">
      <c r="A64" s="12"/>
      <c r="B64" s="12" t="s">
        <v>60</v>
      </c>
      <c r="C64" s="12" t="e">
        <f>AG61/(A62*F1)*100</f>
        <v>#DIV/0!</v>
      </c>
    </row>
    <row r="65" spans="1:3">
      <c r="A65" s="12"/>
      <c r="B65" s="12" t="s">
        <v>61</v>
      </c>
      <c r="C65" s="29">
        <f>AH61</f>
        <v>0</v>
      </c>
    </row>
  </sheetData>
  <sheetProtection password="CE28" sheet="1" objects="1" scenarios="1"/>
  <pageMargins left="0.7" right="0.7" top="0.75" bottom="0.75" header="0.3" footer="0.3"/>
  <legacy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BZ219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K3" sqref="K3:N3"/>
    </sheetView>
  </sheetViews>
  <sheetFormatPr defaultRowHeight="14.25"/>
  <cols>
    <col min="1" max="1" width="13.25" customWidth="1"/>
    <col min="2" max="2" width="39.875" customWidth="1"/>
    <col min="3" max="74" width="8.25" style="50" customWidth="1"/>
    <col min="75" max="78" width="7.5" customWidth="1"/>
  </cols>
  <sheetData>
    <row r="1" spans="1:78" ht="22.5">
      <c r="B1" s="129" t="s">
        <v>157</v>
      </c>
      <c r="C1" s="127"/>
      <c r="D1" s="69"/>
      <c r="E1" s="69"/>
      <c r="F1" s="45"/>
      <c r="G1" s="128"/>
    </row>
    <row r="2" spans="1:78" s="4" customFormat="1" ht="24" customHeight="1" thickBot="1">
      <c r="A2" s="16" t="s">
        <v>7</v>
      </c>
      <c r="B2" s="16"/>
      <c r="C2" s="70"/>
      <c r="D2" s="70"/>
      <c r="E2" s="70"/>
      <c r="F2" s="70"/>
      <c r="G2" s="70"/>
      <c r="H2" s="70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</row>
    <row r="3" spans="1:78">
      <c r="C3" s="104" t="str">
        <f>ชื่อสถานบริการ1!$B1</f>
        <v>ชื่อสถานบริการ</v>
      </c>
      <c r="D3" s="105"/>
      <c r="E3" s="105"/>
      <c r="F3" s="106"/>
      <c r="G3" s="104" t="str">
        <f>ชื่อสถานบริการ2!$B1</f>
        <v>ชื่อสถานบริการ</v>
      </c>
      <c r="H3" s="105"/>
      <c r="I3" s="105"/>
      <c r="J3" s="106"/>
      <c r="K3" s="104" t="str">
        <f>ชื่อสถานบริการ3!$B1</f>
        <v>ชื่อสถานบริการ</v>
      </c>
      <c r="L3" s="105"/>
      <c r="M3" s="105"/>
      <c r="N3" s="106"/>
      <c r="O3" s="104" t="str">
        <f>ชื่อสถานบริการ4!$B1</f>
        <v>ชื่อสถานบริการ</v>
      </c>
      <c r="P3" s="105"/>
      <c r="Q3" s="105"/>
      <c r="R3" s="106"/>
      <c r="S3" s="104" t="str">
        <f>ชื่อสถานบริการ5!$B1</f>
        <v>ชื่อสถานบริการ</v>
      </c>
      <c r="T3" s="105"/>
      <c r="U3" s="105"/>
      <c r="V3" s="106"/>
      <c r="W3" s="104" t="str">
        <f>ชื่อสถานบริการ6!$B1</f>
        <v>ชื่อสถานบริการ</v>
      </c>
      <c r="X3" s="105"/>
      <c r="Y3" s="105"/>
      <c r="Z3" s="106"/>
      <c r="AA3" s="104" t="str">
        <f>ชื่อสถานบริการ7!$B1</f>
        <v>ชื่อสถานบริการ</v>
      </c>
      <c r="AB3" s="105"/>
      <c r="AC3" s="105"/>
      <c r="AD3" s="106"/>
      <c r="AE3" s="104" t="str">
        <f>ชื่อสถานบริการ8!$B1</f>
        <v>ชื่อสถานบริการ</v>
      </c>
      <c r="AF3" s="105"/>
      <c r="AG3" s="105"/>
      <c r="AH3" s="106"/>
      <c r="AI3" s="104" t="str">
        <f>ชื่อสถานบริการ9!$B1</f>
        <v>ชื่อสถานบริการ</v>
      </c>
      <c r="AJ3" s="105"/>
      <c r="AK3" s="105"/>
      <c r="AL3" s="106"/>
      <c r="AM3" s="104" t="str">
        <f>ชื่อสถานบริการ10!$B1</f>
        <v>ชื่อสถานบริการ</v>
      </c>
      <c r="AN3" s="105"/>
      <c r="AO3" s="105"/>
      <c r="AP3" s="106"/>
      <c r="AQ3" s="104" t="str">
        <f>ชื่อสถานบริการ11!$B1</f>
        <v>ชื่อสถานบริการ</v>
      </c>
      <c r="AR3" s="105"/>
      <c r="AS3" s="105"/>
      <c r="AT3" s="106"/>
      <c r="AU3" s="104" t="str">
        <f>ชื่อสถานบริการ12!$B1</f>
        <v>ชื่อสถานบริการ</v>
      </c>
      <c r="AV3" s="105"/>
      <c r="AW3" s="105"/>
      <c r="AX3" s="106"/>
      <c r="AY3" s="104" t="str">
        <f>ชื่อสถานบริการ13!$B1</f>
        <v>ชื่อสถานบริการ</v>
      </c>
      <c r="AZ3" s="105"/>
      <c r="BA3" s="105"/>
      <c r="BB3" s="106"/>
      <c r="BC3" s="104" t="str">
        <f>ชื่อสถานบริการ14!$B1</f>
        <v>ชื่อสถานบริการ</v>
      </c>
      <c r="BD3" s="105"/>
      <c r="BE3" s="105"/>
      <c r="BF3" s="106"/>
      <c r="BG3" s="104" t="str">
        <f>ชื่อสถานบริการ15!$B1</f>
        <v>ชื่อสถานบริการ</v>
      </c>
      <c r="BH3" s="105"/>
      <c r="BI3" s="105"/>
      <c r="BJ3" s="106"/>
      <c r="BK3" s="104" t="str">
        <f>ชื่อสถานบริการ16!$B1</f>
        <v>ชื่อสถานบริการ</v>
      </c>
      <c r="BL3" s="105"/>
      <c r="BM3" s="105"/>
      <c r="BN3" s="106"/>
      <c r="BO3" s="104" t="str">
        <f>ชื่อสถานบริการ17!$B1</f>
        <v>ชื่อสถานบริการ</v>
      </c>
      <c r="BP3" s="105"/>
      <c r="BQ3" s="105"/>
      <c r="BR3" s="106"/>
      <c r="BS3" s="101" t="str">
        <f>ชื่อสถานบริการ18!$B1</f>
        <v>ชื่อสถานบริการ</v>
      </c>
      <c r="BT3" s="102"/>
      <c r="BU3" s="102"/>
      <c r="BV3" s="103"/>
      <c r="BW3" s="104" t="s">
        <v>151</v>
      </c>
      <c r="BX3" s="105"/>
      <c r="BY3" s="105"/>
      <c r="BZ3" s="106"/>
    </row>
    <row r="4" spans="1:78" ht="61.5" customHeight="1">
      <c r="A4" s="18"/>
      <c r="B4" s="19"/>
      <c r="C4" s="72" t="s">
        <v>74</v>
      </c>
      <c r="D4" s="73" t="s">
        <v>75</v>
      </c>
      <c r="E4" s="73" t="s">
        <v>76</v>
      </c>
      <c r="F4" s="74" t="s">
        <v>142</v>
      </c>
      <c r="G4" s="75" t="s">
        <v>74</v>
      </c>
      <c r="H4" s="76" t="s">
        <v>75</v>
      </c>
      <c r="I4" s="76" t="s">
        <v>76</v>
      </c>
      <c r="J4" s="77" t="s">
        <v>142</v>
      </c>
      <c r="K4" s="72" t="s">
        <v>74</v>
      </c>
      <c r="L4" s="73" t="s">
        <v>75</v>
      </c>
      <c r="M4" s="73" t="s">
        <v>76</v>
      </c>
      <c r="N4" s="74" t="s">
        <v>142</v>
      </c>
      <c r="O4" s="72" t="s">
        <v>74</v>
      </c>
      <c r="P4" s="73" t="s">
        <v>75</v>
      </c>
      <c r="Q4" s="73" t="s">
        <v>76</v>
      </c>
      <c r="R4" s="74" t="s">
        <v>142</v>
      </c>
      <c r="S4" s="72" t="s">
        <v>74</v>
      </c>
      <c r="T4" s="73" t="s">
        <v>75</v>
      </c>
      <c r="U4" s="73" t="s">
        <v>76</v>
      </c>
      <c r="V4" s="74" t="s">
        <v>142</v>
      </c>
      <c r="W4" s="72" t="s">
        <v>74</v>
      </c>
      <c r="X4" s="73" t="s">
        <v>75</v>
      </c>
      <c r="Y4" s="73" t="s">
        <v>76</v>
      </c>
      <c r="Z4" s="74" t="s">
        <v>142</v>
      </c>
      <c r="AA4" s="72" t="s">
        <v>74</v>
      </c>
      <c r="AB4" s="73" t="s">
        <v>75</v>
      </c>
      <c r="AC4" s="73" t="s">
        <v>76</v>
      </c>
      <c r="AD4" s="74" t="s">
        <v>142</v>
      </c>
      <c r="AE4" s="72" t="s">
        <v>74</v>
      </c>
      <c r="AF4" s="73" t="s">
        <v>75</v>
      </c>
      <c r="AG4" s="73" t="s">
        <v>76</v>
      </c>
      <c r="AH4" s="74" t="s">
        <v>142</v>
      </c>
      <c r="AI4" s="72" t="s">
        <v>74</v>
      </c>
      <c r="AJ4" s="73" t="s">
        <v>75</v>
      </c>
      <c r="AK4" s="73" t="s">
        <v>76</v>
      </c>
      <c r="AL4" s="74" t="s">
        <v>142</v>
      </c>
      <c r="AM4" s="72" t="s">
        <v>74</v>
      </c>
      <c r="AN4" s="73" t="s">
        <v>75</v>
      </c>
      <c r="AO4" s="73" t="s">
        <v>76</v>
      </c>
      <c r="AP4" s="74" t="s">
        <v>142</v>
      </c>
      <c r="AQ4" s="72" t="s">
        <v>74</v>
      </c>
      <c r="AR4" s="73" t="s">
        <v>75</v>
      </c>
      <c r="AS4" s="73" t="s">
        <v>76</v>
      </c>
      <c r="AT4" s="74" t="s">
        <v>142</v>
      </c>
      <c r="AU4" s="72" t="s">
        <v>74</v>
      </c>
      <c r="AV4" s="73" t="s">
        <v>75</v>
      </c>
      <c r="AW4" s="73" t="s">
        <v>76</v>
      </c>
      <c r="AX4" s="74" t="s">
        <v>142</v>
      </c>
      <c r="AY4" s="72" t="s">
        <v>74</v>
      </c>
      <c r="AZ4" s="73" t="s">
        <v>75</v>
      </c>
      <c r="BA4" s="73" t="s">
        <v>76</v>
      </c>
      <c r="BB4" s="74" t="s">
        <v>142</v>
      </c>
      <c r="BC4" s="72" t="s">
        <v>74</v>
      </c>
      <c r="BD4" s="73" t="s">
        <v>75</v>
      </c>
      <c r="BE4" s="73" t="s">
        <v>76</v>
      </c>
      <c r="BF4" s="74" t="s">
        <v>142</v>
      </c>
      <c r="BG4" s="72" t="s">
        <v>74</v>
      </c>
      <c r="BH4" s="73" t="s">
        <v>75</v>
      </c>
      <c r="BI4" s="73" t="s">
        <v>76</v>
      </c>
      <c r="BJ4" s="74" t="s">
        <v>142</v>
      </c>
      <c r="BK4" s="72" t="s">
        <v>74</v>
      </c>
      <c r="BL4" s="73" t="s">
        <v>75</v>
      </c>
      <c r="BM4" s="73" t="s">
        <v>76</v>
      </c>
      <c r="BN4" s="74" t="s">
        <v>142</v>
      </c>
      <c r="BO4" s="72" t="s">
        <v>74</v>
      </c>
      <c r="BP4" s="73" t="s">
        <v>75</v>
      </c>
      <c r="BQ4" s="73" t="s">
        <v>76</v>
      </c>
      <c r="BR4" s="74" t="s">
        <v>142</v>
      </c>
      <c r="BS4" s="72" t="s">
        <v>74</v>
      </c>
      <c r="BT4" s="73" t="s">
        <v>75</v>
      </c>
      <c r="BU4" s="73" t="s">
        <v>76</v>
      </c>
      <c r="BV4" s="74" t="s">
        <v>142</v>
      </c>
      <c r="BW4" s="72" t="s">
        <v>74</v>
      </c>
      <c r="BX4" s="73" t="s">
        <v>75</v>
      </c>
      <c r="BY4" s="73" t="s">
        <v>76</v>
      </c>
      <c r="BZ4" s="74" t="s">
        <v>142</v>
      </c>
    </row>
    <row r="5" spans="1:78">
      <c r="A5" s="30" t="s">
        <v>1</v>
      </c>
      <c r="B5" s="30"/>
      <c r="C5" s="52"/>
      <c r="D5" s="53"/>
      <c r="E5" s="53"/>
      <c r="F5" s="54"/>
      <c r="G5" s="52"/>
      <c r="H5" s="53"/>
      <c r="I5" s="53"/>
      <c r="J5" s="54"/>
      <c r="K5" s="52"/>
      <c r="L5" s="53"/>
      <c r="M5" s="53"/>
      <c r="N5" s="54"/>
      <c r="O5" s="52"/>
      <c r="P5" s="53"/>
      <c r="Q5" s="53"/>
      <c r="R5" s="54"/>
      <c r="S5" s="52"/>
      <c r="T5" s="53"/>
      <c r="U5" s="53"/>
      <c r="V5" s="54"/>
      <c r="W5" s="52"/>
      <c r="X5" s="53"/>
      <c r="Y5" s="53"/>
      <c r="Z5" s="54"/>
      <c r="AA5" s="52"/>
      <c r="AB5" s="53"/>
      <c r="AC5" s="53"/>
      <c r="AD5" s="54"/>
      <c r="AE5" s="52"/>
      <c r="AF5" s="53"/>
      <c r="AG5" s="53"/>
      <c r="AH5" s="54"/>
      <c r="AI5" s="52"/>
      <c r="AJ5" s="53"/>
      <c r="AK5" s="53"/>
      <c r="AL5" s="54"/>
      <c r="AM5" s="52"/>
      <c r="AN5" s="53"/>
      <c r="AO5" s="53"/>
      <c r="AP5" s="54"/>
      <c r="AQ5" s="52"/>
      <c r="AR5" s="53"/>
      <c r="AS5" s="53"/>
      <c r="AT5" s="54"/>
      <c r="AU5" s="52"/>
      <c r="AV5" s="53"/>
      <c r="AW5" s="53"/>
      <c r="AX5" s="54"/>
      <c r="AY5" s="52"/>
      <c r="AZ5" s="53"/>
      <c r="BA5" s="53"/>
      <c r="BB5" s="54"/>
      <c r="BC5" s="52"/>
      <c r="BD5" s="53"/>
      <c r="BE5" s="53"/>
      <c r="BF5" s="54"/>
      <c r="BG5" s="52"/>
      <c r="BH5" s="53"/>
      <c r="BI5" s="53"/>
      <c r="BJ5" s="54"/>
      <c r="BK5" s="52"/>
      <c r="BL5" s="53"/>
      <c r="BM5" s="53"/>
      <c r="BN5" s="54"/>
      <c r="BO5" s="52"/>
      <c r="BP5" s="53"/>
      <c r="BQ5" s="53"/>
      <c r="BR5" s="54"/>
      <c r="BS5" s="52"/>
      <c r="BT5" s="53"/>
      <c r="BU5" s="53"/>
      <c r="BV5" s="54"/>
      <c r="BW5" s="120"/>
      <c r="BX5" s="53"/>
      <c r="BY5" s="121"/>
      <c r="BZ5" s="122"/>
    </row>
    <row r="6" spans="1:78">
      <c r="A6" s="18">
        <v>1</v>
      </c>
      <c r="B6" s="18" t="s">
        <v>2</v>
      </c>
      <c r="C6" s="55">
        <f>SUM(C7:C8)</f>
        <v>0</v>
      </c>
      <c r="D6" s="53"/>
      <c r="E6" s="53"/>
      <c r="F6" s="54"/>
      <c r="G6" s="55">
        <f>SUM(G7:G8)</f>
        <v>0</v>
      </c>
      <c r="H6" s="53"/>
      <c r="I6" s="53"/>
      <c r="J6" s="54"/>
      <c r="K6" s="55">
        <f>SUM(K7:K8)</f>
        <v>0</v>
      </c>
      <c r="L6" s="53"/>
      <c r="M6" s="53"/>
      <c r="N6" s="54"/>
      <c r="O6" s="55">
        <f>SUM(O7:O8)</f>
        <v>0</v>
      </c>
      <c r="P6" s="53"/>
      <c r="Q6" s="53"/>
      <c r="R6" s="54"/>
      <c r="S6" s="55">
        <f>SUM(S7:S8)</f>
        <v>0</v>
      </c>
      <c r="T6" s="53"/>
      <c r="U6" s="53"/>
      <c r="V6" s="54"/>
      <c r="W6" s="55">
        <f>SUM(W7:W8)</f>
        <v>0</v>
      </c>
      <c r="X6" s="53"/>
      <c r="Y6" s="53"/>
      <c r="Z6" s="54"/>
      <c r="AA6" s="55">
        <f>SUM(AA7:AA8)</f>
        <v>0</v>
      </c>
      <c r="AB6" s="53"/>
      <c r="AC6" s="53"/>
      <c r="AD6" s="54"/>
      <c r="AE6" s="55">
        <f>SUM(AE7:AE8)</f>
        <v>0</v>
      </c>
      <c r="AF6" s="53"/>
      <c r="AG6" s="53"/>
      <c r="AH6" s="54"/>
      <c r="AI6" s="55">
        <f>SUM(AI7:AI8)</f>
        <v>0</v>
      </c>
      <c r="AJ6" s="53"/>
      <c r="AK6" s="53"/>
      <c r="AL6" s="54"/>
      <c r="AM6" s="55">
        <f>SUM(AM7:AM8)</f>
        <v>0</v>
      </c>
      <c r="AN6" s="53"/>
      <c r="AO6" s="53"/>
      <c r="AP6" s="54"/>
      <c r="AQ6" s="55">
        <f>SUM(AQ7:AQ8)</f>
        <v>0</v>
      </c>
      <c r="AR6" s="53"/>
      <c r="AS6" s="53"/>
      <c r="AT6" s="54"/>
      <c r="AU6" s="55">
        <f>SUM(AU7:AU8)</f>
        <v>0</v>
      </c>
      <c r="AV6" s="53"/>
      <c r="AW6" s="53"/>
      <c r="AX6" s="54"/>
      <c r="AY6" s="55">
        <f>SUM(AY7:AY8)</f>
        <v>0</v>
      </c>
      <c r="AZ6" s="53"/>
      <c r="BA6" s="53"/>
      <c r="BB6" s="54"/>
      <c r="BC6" s="55">
        <f>SUM(BC7:BC8)</f>
        <v>0</v>
      </c>
      <c r="BD6" s="53"/>
      <c r="BE6" s="53"/>
      <c r="BF6" s="54"/>
      <c r="BG6" s="55">
        <f>SUM(BG7:BG8)</f>
        <v>0</v>
      </c>
      <c r="BH6" s="53"/>
      <c r="BI6" s="53"/>
      <c r="BJ6" s="54"/>
      <c r="BK6" s="55">
        <f>SUM(BK7:BK8)</f>
        <v>0</v>
      </c>
      <c r="BL6" s="53"/>
      <c r="BM6" s="53"/>
      <c r="BN6" s="54"/>
      <c r="BO6" s="55">
        <f>SUM(BO7:BO8)</f>
        <v>0</v>
      </c>
      <c r="BP6" s="53"/>
      <c r="BQ6" s="53"/>
      <c r="BR6" s="54"/>
      <c r="BS6" s="55">
        <f>SUM(BS7:BS8)</f>
        <v>0</v>
      </c>
      <c r="BT6" s="53"/>
      <c r="BU6" s="53"/>
      <c r="BV6" s="54"/>
      <c r="BW6" s="120">
        <f>SUM(C6,G6,K6,O6,S6,W6,AA6,AE6,AI6,AM6,AQ6,AU6,AY6,BC6,BG6,BK6,BO6,BS6)</f>
        <v>0</v>
      </c>
      <c r="BX6" s="53"/>
      <c r="BY6" s="121"/>
      <c r="BZ6" s="122"/>
    </row>
    <row r="7" spans="1:78" ht="18.75">
      <c r="A7" s="18"/>
      <c r="B7" s="46" t="s">
        <v>77</v>
      </c>
      <c r="C7" s="52">
        <f>COUNTIF(ชื่อสถานบริการ1!$C$6:$AF$6,1)</f>
        <v>0</v>
      </c>
      <c r="D7" s="53" t="e">
        <f>C7/C6*100</f>
        <v>#DIV/0!</v>
      </c>
      <c r="E7" s="53"/>
      <c r="F7" s="54"/>
      <c r="G7" s="52">
        <f>COUNTIF(ชื่อสถานบริการ2!$C$6:$AF$6,1)</f>
        <v>0</v>
      </c>
      <c r="H7" s="53" t="e">
        <f>G7/G6*100</f>
        <v>#DIV/0!</v>
      </c>
      <c r="I7" s="53"/>
      <c r="J7" s="54"/>
      <c r="K7" s="52">
        <f>COUNTIF(ชื่อสถานบริการ3!$C$6:$AF$6,1)</f>
        <v>0</v>
      </c>
      <c r="L7" s="53" t="e">
        <f>K7/K6*100</f>
        <v>#DIV/0!</v>
      </c>
      <c r="M7" s="53"/>
      <c r="N7" s="54"/>
      <c r="O7" s="52">
        <f>COUNTIF(ชื่อสถานบริการ4!$C$6:$AF$6,1)</f>
        <v>0</v>
      </c>
      <c r="P7" s="53" t="e">
        <f>O7/O6*100</f>
        <v>#DIV/0!</v>
      </c>
      <c r="Q7" s="53"/>
      <c r="R7" s="54"/>
      <c r="S7" s="52">
        <f>COUNTIF(ชื่อสถานบริการ5!$C$6:$AF$6,1)</f>
        <v>0</v>
      </c>
      <c r="T7" s="53" t="e">
        <f>S7/S6*100</f>
        <v>#DIV/0!</v>
      </c>
      <c r="U7" s="53"/>
      <c r="V7" s="54"/>
      <c r="W7" s="52">
        <f>COUNTIF(ชื่อสถานบริการ6!$C$6:$AF$6,1)</f>
        <v>0</v>
      </c>
      <c r="X7" s="53" t="e">
        <f>W7/W6*100</f>
        <v>#DIV/0!</v>
      </c>
      <c r="Y7" s="53"/>
      <c r="Z7" s="54"/>
      <c r="AA7" s="52">
        <f>COUNTIF(ชื่อสถานบริการ7!$C$6:$AF$6,1)</f>
        <v>0</v>
      </c>
      <c r="AB7" s="53" t="e">
        <f>AA7/AA6*100</f>
        <v>#DIV/0!</v>
      </c>
      <c r="AC7" s="53"/>
      <c r="AD7" s="54"/>
      <c r="AE7" s="52">
        <f>COUNTIF(ชื่อสถานบริการ8!$C$6:$AF$6,1)</f>
        <v>0</v>
      </c>
      <c r="AF7" s="53" t="e">
        <f>AE7/AE6*100</f>
        <v>#DIV/0!</v>
      </c>
      <c r="AG7" s="53"/>
      <c r="AH7" s="54"/>
      <c r="AI7" s="52">
        <f>COUNTIF(ชื่อสถานบริการ9!$C$6:$AF$6,1)</f>
        <v>0</v>
      </c>
      <c r="AJ7" s="53" t="e">
        <f>AI7/AI6*100</f>
        <v>#DIV/0!</v>
      </c>
      <c r="AK7" s="53"/>
      <c r="AL7" s="54"/>
      <c r="AM7" s="52">
        <f>COUNTIF(ชื่อสถานบริการ10!$C$6:$AF$6,1)</f>
        <v>0</v>
      </c>
      <c r="AN7" s="53" t="e">
        <f>AM7/AM6*100</f>
        <v>#DIV/0!</v>
      </c>
      <c r="AO7" s="53"/>
      <c r="AP7" s="54"/>
      <c r="AQ7" s="52">
        <f>COUNTIF(ชื่อสถานบริการ11!$C$6:$AF$6,1)</f>
        <v>0</v>
      </c>
      <c r="AR7" s="53" t="e">
        <f>AQ7/AQ6*100</f>
        <v>#DIV/0!</v>
      </c>
      <c r="AS7" s="53"/>
      <c r="AT7" s="54"/>
      <c r="AU7" s="52">
        <f>COUNTIF(ชื่อสถานบริการ12!$C$6:$AF$6,1)</f>
        <v>0</v>
      </c>
      <c r="AV7" s="53" t="e">
        <f>AU7/AU6*100</f>
        <v>#DIV/0!</v>
      </c>
      <c r="AW7" s="53"/>
      <c r="AX7" s="54"/>
      <c r="AY7" s="52">
        <f>COUNTIF(ชื่อสถานบริการ13!$C$6:$AF$6,1)</f>
        <v>0</v>
      </c>
      <c r="AZ7" s="53" t="e">
        <f>AY7/AY6*100</f>
        <v>#DIV/0!</v>
      </c>
      <c r="BA7" s="53"/>
      <c r="BB7" s="54"/>
      <c r="BC7" s="52">
        <f>COUNTIF(ชื่อสถานบริการ14!$C$6:$AF$6,1)</f>
        <v>0</v>
      </c>
      <c r="BD7" s="53" t="e">
        <f>BC7/BC6*100</f>
        <v>#DIV/0!</v>
      </c>
      <c r="BE7" s="53"/>
      <c r="BF7" s="54"/>
      <c r="BG7" s="52">
        <f>COUNTIF(ชื่อสถานบริการ15!$C$6:$AF$6,1)</f>
        <v>0</v>
      </c>
      <c r="BH7" s="53" t="e">
        <f>BG7/BG6*100</f>
        <v>#DIV/0!</v>
      </c>
      <c r="BI7" s="53"/>
      <c r="BJ7" s="54"/>
      <c r="BK7" s="52">
        <f>COUNTIF(ชื่อสถานบริการ16!$C$6:$AF$6,1)</f>
        <v>0</v>
      </c>
      <c r="BL7" s="53" t="e">
        <f>BK7/BK6*100</f>
        <v>#DIV/0!</v>
      </c>
      <c r="BM7" s="53"/>
      <c r="BN7" s="54"/>
      <c r="BO7" s="52">
        <f>COUNTIF(ชื่อสถานบริการ17!$C$6:$AF$6,1)</f>
        <v>0</v>
      </c>
      <c r="BP7" s="53" t="e">
        <f>BO7/BO6*100</f>
        <v>#DIV/0!</v>
      </c>
      <c r="BQ7" s="53"/>
      <c r="BR7" s="54"/>
      <c r="BS7" s="52">
        <f>COUNTIF(ชื่อสถานบริการ18!$C$6:$AF$6,1)</f>
        <v>0</v>
      </c>
      <c r="BT7" s="53" t="e">
        <f>BS7/BS6*100</f>
        <v>#DIV/0!</v>
      </c>
      <c r="BU7" s="53"/>
      <c r="BV7" s="54"/>
      <c r="BW7" s="120">
        <f t="shared" ref="BW7:BW70" si="0">SUM(C7,G7,K7,O7,S7,W7,AA7,AE7,AI7,AM7,AQ7,AU7,AY7,BC7,BG7,BK7,BO7,BS7)</f>
        <v>0</v>
      </c>
      <c r="BX7" s="53" t="e">
        <f>BW7/BW6*100</f>
        <v>#DIV/0!</v>
      </c>
      <c r="BY7" s="121"/>
      <c r="BZ7" s="122"/>
    </row>
    <row r="8" spans="1:78" ht="18.75">
      <c r="A8" s="18"/>
      <c r="B8" s="46" t="s">
        <v>78</v>
      </c>
      <c r="C8" s="52">
        <f>COUNTIF(ชื่อสถานบริการ1!$C$6:$AF$6,2)</f>
        <v>0</v>
      </c>
      <c r="D8" s="53" t="e">
        <f>C8/C6*100</f>
        <v>#DIV/0!</v>
      </c>
      <c r="E8" s="53"/>
      <c r="F8" s="54"/>
      <c r="G8" s="52">
        <f>COUNTIF(ชื่อสถานบริการ2!$C$6:$AF$6,2)</f>
        <v>0</v>
      </c>
      <c r="H8" s="53" t="e">
        <f>G8/G6*100</f>
        <v>#DIV/0!</v>
      </c>
      <c r="I8" s="53"/>
      <c r="J8" s="54"/>
      <c r="K8" s="52">
        <f>COUNTIF(ชื่อสถานบริการ3!$C$6:$AF$6,2)</f>
        <v>0</v>
      </c>
      <c r="L8" s="53" t="e">
        <f>K8/K6*100</f>
        <v>#DIV/0!</v>
      </c>
      <c r="M8" s="53"/>
      <c r="N8" s="54"/>
      <c r="O8" s="52">
        <f>COUNTIF(ชื่อสถานบริการ4!$C$6:$AF$6,2)</f>
        <v>0</v>
      </c>
      <c r="P8" s="53" t="e">
        <f>O8/O6*100</f>
        <v>#DIV/0!</v>
      </c>
      <c r="Q8" s="53"/>
      <c r="R8" s="54"/>
      <c r="S8" s="52">
        <f>COUNTIF(ชื่อสถานบริการ5!$C$6:$AF$6,2)</f>
        <v>0</v>
      </c>
      <c r="T8" s="53" t="e">
        <f>S8/S6*100</f>
        <v>#DIV/0!</v>
      </c>
      <c r="U8" s="53"/>
      <c r="V8" s="54"/>
      <c r="W8" s="52">
        <f>COUNTIF(ชื่อสถานบริการ6!$C$6:$AF$6,2)</f>
        <v>0</v>
      </c>
      <c r="X8" s="53" t="e">
        <f>W8/W6*100</f>
        <v>#DIV/0!</v>
      </c>
      <c r="Y8" s="53"/>
      <c r="Z8" s="54"/>
      <c r="AA8" s="52">
        <f>COUNTIF(ชื่อสถานบริการ7!$C$6:$AF$6,2)</f>
        <v>0</v>
      </c>
      <c r="AB8" s="53" t="e">
        <f>AA8/AA6*100</f>
        <v>#DIV/0!</v>
      </c>
      <c r="AC8" s="53"/>
      <c r="AD8" s="54"/>
      <c r="AE8" s="52">
        <f>COUNTIF(ชื่อสถานบริการ8!$C$6:$AF$6,2)</f>
        <v>0</v>
      </c>
      <c r="AF8" s="53" t="e">
        <f>AE8/AE6*100</f>
        <v>#DIV/0!</v>
      </c>
      <c r="AG8" s="53"/>
      <c r="AH8" s="54"/>
      <c r="AI8" s="52">
        <f>COUNTIF(ชื่อสถานบริการ9!$C$6:$AF$6,2)</f>
        <v>0</v>
      </c>
      <c r="AJ8" s="53" t="e">
        <f>AI8/AI6*100</f>
        <v>#DIV/0!</v>
      </c>
      <c r="AK8" s="53"/>
      <c r="AL8" s="54"/>
      <c r="AM8" s="52">
        <f>COUNTIF(ชื่อสถานบริการ10!$C$6:$AF$6,2)</f>
        <v>0</v>
      </c>
      <c r="AN8" s="53" t="e">
        <f>AM8/AM6*100</f>
        <v>#DIV/0!</v>
      </c>
      <c r="AO8" s="53"/>
      <c r="AP8" s="54"/>
      <c r="AQ8" s="52">
        <f>COUNTIF(ชื่อสถานบริการ11!$C$6:$AF$6,2)</f>
        <v>0</v>
      </c>
      <c r="AR8" s="53" t="e">
        <f>AQ8/AQ6*100</f>
        <v>#DIV/0!</v>
      </c>
      <c r="AS8" s="53"/>
      <c r="AT8" s="54"/>
      <c r="AU8" s="52">
        <f>COUNTIF(ชื่อสถานบริการ12!$C$6:$AF$6,2)</f>
        <v>0</v>
      </c>
      <c r="AV8" s="53" t="e">
        <f>AU8/AU6*100</f>
        <v>#DIV/0!</v>
      </c>
      <c r="AW8" s="53"/>
      <c r="AX8" s="54"/>
      <c r="AY8" s="52">
        <f>COUNTIF(ชื่อสถานบริการ13!$C$6:$AF$6,2)</f>
        <v>0</v>
      </c>
      <c r="AZ8" s="53" t="e">
        <f>AY8/AY6*100</f>
        <v>#DIV/0!</v>
      </c>
      <c r="BA8" s="53"/>
      <c r="BB8" s="54"/>
      <c r="BC8" s="52">
        <f>COUNTIF(ชื่อสถานบริการ14!$C$6:$AF$6,2)</f>
        <v>0</v>
      </c>
      <c r="BD8" s="53" t="e">
        <f>BC8/BC6*100</f>
        <v>#DIV/0!</v>
      </c>
      <c r="BE8" s="53"/>
      <c r="BF8" s="54"/>
      <c r="BG8" s="52">
        <f>COUNTIF(ชื่อสถานบริการ15!$C$6:$AF$6,2)</f>
        <v>0</v>
      </c>
      <c r="BH8" s="53" t="e">
        <f>BG8/BG6*100</f>
        <v>#DIV/0!</v>
      </c>
      <c r="BI8" s="53"/>
      <c r="BJ8" s="54"/>
      <c r="BK8" s="52">
        <f>COUNTIF(ชื่อสถานบริการ16!$C$6:$AF$6,2)</f>
        <v>0</v>
      </c>
      <c r="BL8" s="53" t="e">
        <f>BK8/BK6*100</f>
        <v>#DIV/0!</v>
      </c>
      <c r="BM8" s="53"/>
      <c r="BN8" s="54"/>
      <c r="BO8" s="52">
        <f>COUNTIF(ชื่อสถานบริการ17!$C$6:$AF$6,2)</f>
        <v>0</v>
      </c>
      <c r="BP8" s="53" t="e">
        <f>BO8/BO6*100</f>
        <v>#DIV/0!</v>
      </c>
      <c r="BQ8" s="53"/>
      <c r="BR8" s="54"/>
      <c r="BS8" s="52">
        <f>COUNTIF(ชื่อสถานบริการ18!$C$6:$AF$6,2)</f>
        <v>0</v>
      </c>
      <c r="BT8" s="53" t="e">
        <f>BS8/BS6*100</f>
        <v>#DIV/0!</v>
      </c>
      <c r="BU8" s="53"/>
      <c r="BV8" s="54"/>
      <c r="BW8" s="120">
        <f t="shared" si="0"/>
        <v>0</v>
      </c>
      <c r="BX8" s="53" t="e">
        <f>BW8/BW6*100</f>
        <v>#DIV/0!</v>
      </c>
      <c r="BY8" s="121"/>
      <c r="BZ8" s="122"/>
    </row>
    <row r="9" spans="1:78">
      <c r="A9" s="18">
        <v>2</v>
      </c>
      <c r="B9" s="18" t="s">
        <v>3</v>
      </c>
      <c r="C9" s="52"/>
      <c r="D9" s="53"/>
      <c r="E9" s="53" t="e">
        <f>SUM(ชื่อสถานบริการ1!$C$7:$AF$7)/ชื่อสถานบริการ1!$F$1</f>
        <v>#DIV/0!</v>
      </c>
      <c r="F9" s="54" t="e">
        <f>STDEV(ชื่อสถานบริการ1!$C7:$AF7)</f>
        <v>#DIV/0!</v>
      </c>
      <c r="G9" s="52"/>
      <c r="H9" s="53"/>
      <c r="I9" s="53" t="e">
        <f>SUM(ชื่อสถานบริการ2!$C$7:$AF$7)/ชื่อสถานบริการ2!$F$1</f>
        <v>#DIV/0!</v>
      </c>
      <c r="J9" s="54" t="e">
        <f>STDEV(ชื่อสถานบริการ2!$C7:$AF7)</f>
        <v>#DIV/0!</v>
      </c>
      <c r="K9" s="52"/>
      <c r="L9" s="53"/>
      <c r="M9" s="53" t="e">
        <f>SUM(ชื่อสถานบริการ3!$C$7:$AF$7)/ชื่อสถานบริการ3!$F$1</f>
        <v>#DIV/0!</v>
      </c>
      <c r="N9" s="54" t="e">
        <f>STDEV(ชื่อสถานบริการ3!$C7:$AF7)</f>
        <v>#DIV/0!</v>
      </c>
      <c r="O9" s="52"/>
      <c r="P9" s="53"/>
      <c r="Q9" s="53" t="e">
        <f>SUM(ชื่อสถานบริการ4!$C$7:$AF$7)/ชื่อสถานบริการ4!$F$1</f>
        <v>#DIV/0!</v>
      </c>
      <c r="R9" s="54" t="e">
        <f>STDEV(ชื่อสถานบริการ4!$C7:$AF7)</f>
        <v>#DIV/0!</v>
      </c>
      <c r="S9" s="52"/>
      <c r="T9" s="53"/>
      <c r="U9" s="53" t="e">
        <f>SUM(ชื่อสถานบริการ5!$C$7:$AF$7)/ชื่อสถานบริการ5!$F$1</f>
        <v>#DIV/0!</v>
      </c>
      <c r="V9" s="54" t="e">
        <f>STDEV(ชื่อสถานบริการ5!$C7:$AF7)</f>
        <v>#DIV/0!</v>
      </c>
      <c r="W9" s="52"/>
      <c r="X9" s="53"/>
      <c r="Y9" s="53" t="e">
        <f>SUM(ชื่อสถานบริการ6!$C$7:$AF$7)/ชื่อสถานบริการ6!$F$1</f>
        <v>#DIV/0!</v>
      </c>
      <c r="Z9" s="54" t="e">
        <f>STDEV(ชื่อสถานบริการ6!$C7:$AF7)</f>
        <v>#DIV/0!</v>
      </c>
      <c r="AA9" s="52"/>
      <c r="AB9" s="53"/>
      <c r="AC9" s="53" t="e">
        <f>SUM(ชื่อสถานบริการ7!$C$7:$AF$7)/ชื่อสถานบริการ7!$F$1</f>
        <v>#DIV/0!</v>
      </c>
      <c r="AD9" s="54" t="e">
        <f>STDEV(ชื่อสถานบริการ7!$C7:$AF7)</f>
        <v>#DIV/0!</v>
      </c>
      <c r="AE9" s="52"/>
      <c r="AF9" s="53"/>
      <c r="AG9" s="53" t="e">
        <f>SUM(ชื่อสถานบริการ8!$C$7:$AF$7)/ชื่อสถานบริการ8!$F$1</f>
        <v>#DIV/0!</v>
      </c>
      <c r="AH9" s="54" t="e">
        <f>STDEV(ชื่อสถานบริการ8!$C7:$AF7)</f>
        <v>#DIV/0!</v>
      </c>
      <c r="AI9" s="52"/>
      <c r="AJ9" s="53"/>
      <c r="AK9" s="53" t="e">
        <f>SUM(ชื่อสถานบริการ9!$C$7:$AF$7)/ชื่อสถานบริการ9!$F$1</f>
        <v>#DIV/0!</v>
      </c>
      <c r="AL9" s="54" t="e">
        <f>STDEV(ชื่อสถานบริการ9!$C7:$AF7)</f>
        <v>#DIV/0!</v>
      </c>
      <c r="AM9" s="52"/>
      <c r="AN9" s="53"/>
      <c r="AO9" s="53" t="e">
        <f>SUM(ชื่อสถานบริการ10!$C$7:$AF$7)/ชื่อสถานบริการ10!$F$1</f>
        <v>#DIV/0!</v>
      </c>
      <c r="AP9" s="54" t="e">
        <f>STDEV(ชื่อสถานบริการ10!$C7:$AF7)</f>
        <v>#DIV/0!</v>
      </c>
      <c r="AQ9" s="52"/>
      <c r="AR9" s="53"/>
      <c r="AS9" s="53" t="e">
        <f>SUM(ชื่อสถานบริการ11!$C$7:$AF$7)/ชื่อสถานบริการ11!$F$1</f>
        <v>#DIV/0!</v>
      </c>
      <c r="AT9" s="54" t="e">
        <f>STDEV(ชื่อสถานบริการ11!$C7:$AF7)</f>
        <v>#DIV/0!</v>
      </c>
      <c r="AU9" s="52"/>
      <c r="AV9" s="53"/>
      <c r="AW9" s="53" t="e">
        <f>SUM(ชื่อสถานบริการ12!$C$7:$AF$7)/ชื่อสถานบริการ12!$F$1</f>
        <v>#DIV/0!</v>
      </c>
      <c r="AX9" s="54" t="e">
        <f>STDEV(ชื่อสถานบริการ12!$C7:$AF7)</f>
        <v>#DIV/0!</v>
      </c>
      <c r="AY9" s="52"/>
      <c r="AZ9" s="53"/>
      <c r="BA9" s="53" t="e">
        <f>SUM(ชื่อสถานบริการ13!$C$7:$AF$7)/ชื่อสถานบริการ13!$F$1</f>
        <v>#DIV/0!</v>
      </c>
      <c r="BB9" s="54" t="e">
        <f>STDEV(ชื่อสถานบริการ13!$C7:$AF7)</f>
        <v>#DIV/0!</v>
      </c>
      <c r="BC9" s="52"/>
      <c r="BD9" s="53"/>
      <c r="BE9" s="53" t="e">
        <f>SUM(ชื่อสถานบริการ14!$C$7:$AF$7)/ชื่อสถานบริการ14!$F$1</f>
        <v>#DIV/0!</v>
      </c>
      <c r="BF9" s="54" t="e">
        <f>STDEV(ชื่อสถานบริการ14!$C7:$AF7)</f>
        <v>#DIV/0!</v>
      </c>
      <c r="BG9" s="52"/>
      <c r="BH9" s="53"/>
      <c r="BI9" s="53" t="e">
        <f>SUM(ชื่อสถานบริการ15!$C$7:$AF$7)/ชื่อสถานบริการ15!$F$1</f>
        <v>#DIV/0!</v>
      </c>
      <c r="BJ9" s="54" t="e">
        <f>STDEV(ชื่อสถานบริการ15!$C7:$AF7)</f>
        <v>#DIV/0!</v>
      </c>
      <c r="BK9" s="52"/>
      <c r="BL9" s="53"/>
      <c r="BM9" s="53" t="e">
        <f>SUM(ชื่อสถานบริการ16!$C$7:$AF$7)/ชื่อสถานบริการ16!$F$1</f>
        <v>#DIV/0!</v>
      </c>
      <c r="BN9" s="54" t="e">
        <f>STDEV(ชื่อสถานบริการ16!$C7:$AF7)</f>
        <v>#DIV/0!</v>
      </c>
      <c r="BO9" s="52"/>
      <c r="BP9" s="53"/>
      <c r="BQ9" s="53" t="e">
        <f>SUM(ชื่อสถานบริการ17!$C$7:$AF$7)/ชื่อสถานบริการ17!$F$1</f>
        <v>#DIV/0!</v>
      </c>
      <c r="BR9" s="54" t="e">
        <f>STDEV(ชื่อสถานบริการ17!$C7:$AF7)</f>
        <v>#DIV/0!</v>
      </c>
      <c r="BS9" s="52"/>
      <c r="BT9" s="53"/>
      <c r="BU9" s="53" t="e">
        <f>SUM(ชื่อสถานบริการ18!$C$7:$AF$7)/ชื่อสถานบริการ18!$F$1</f>
        <v>#DIV/0!</v>
      </c>
      <c r="BV9" s="54" t="e">
        <f>STDEV(ชื่อสถานบริการ18!$C7:$AF7)</f>
        <v>#DIV/0!</v>
      </c>
      <c r="BW9" s="125">
        <f t="shared" si="0"/>
        <v>0</v>
      </c>
      <c r="BX9" s="121"/>
      <c r="BY9" s="121" t="e">
        <f>AVERAGE(E9,I9,M9,Q9,U9,Y9,AC9,AG9,AK9,AO9,AS9,AW9,BA9,BE9,BI9,BM9,BQ9,BU9)</f>
        <v>#DIV/0!</v>
      </c>
      <c r="BZ9" s="122"/>
    </row>
    <row r="10" spans="1:78">
      <c r="A10" s="18">
        <v>3</v>
      </c>
      <c r="B10" s="18" t="s">
        <v>4</v>
      </c>
      <c r="C10" s="52">
        <f>SUM(C11:C14)</f>
        <v>0</v>
      </c>
      <c r="D10" s="53"/>
      <c r="E10" s="56" t="e">
        <f>ชื่อสถานบริการ1!$AG$13</f>
        <v>#DIV/0!</v>
      </c>
      <c r="F10" s="57" t="e">
        <f>ชื่อสถานบริการ1!$AH$13</f>
        <v>#DIV/0!</v>
      </c>
      <c r="G10" s="52">
        <f>SUM(G11:G14)</f>
        <v>0</v>
      </c>
      <c r="H10" s="53"/>
      <c r="I10" s="56" t="e">
        <f>ชื่อสถานบริการ2!$AG$13</f>
        <v>#DIV/0!</v>
      </c>
      <c r="J10" s="57" t="e">
        <f>ชื่อสถานบริการ2!$AH$13</f>
        <v>#DIV/0!</v>
      </c>
      <c r="K10" s="52">
        <f>SUM(K11:K14)</f>
        <v>0</v>
      </c>
      <c r="L10" s="53"/>
      <c r="M10" s="56" t="e">
        <f>ชื่อสถานบริการ3!$AG$13</f>
        <v>#DIV/0!</v>
      </c>
      <c r="N10" s="57" t="e">
        <f>ชื่อสถานบริการ3!$AH$13</f>
        <v>#DIV/0!</v>
      </c>
      <c r="O10" s="52">
        <f>SUM(O11:O14)</f>
        <v>0</v>
      </c>
      <c r="P10" s="53"/>
      <c r="Q10" s="56" t="e">
        <f>ชื่อสถานบริการ4!$AG$13</f>
        <v>#DIV/0!</v>
      </c>
      <c r="R10" s="57" t="e">
        <f>ชื่อสถานบริการ4!$AH$13</f>
        <v>#DIV/0!</v>
      </c>
      <c r="S10" s="52">
        <f>SUM(S11:S14)</f>
        <v>0</v>
      </c>
      <c r="T10" s="53"/>
      <c r="U10" s="56" t="e">
        <f>ชื่อสถานบริการ5!$AG$13</f>
        <v>#DIV/0!</v>
      </c>
      <c r="V10" s="57" t="e">
        <f>ชื่อสถานบริการ5!$AH$13</f>
        <v>#DIV/0!</v>
      </c>
      <c r="W10" s="52">
        <f>SUM(W11:W14)</f>
        <v>0</v>
      </c>
      <c r="X10" s="53"/>
      <c r="Y10" s="56" t="e">
        <f>ชื่อสถานบริการ6!$AG$13</f>
        <v>#DIV/0!</v>
      </c>
      <c r="Z10" s="57" t="e">
        <f>ชื่อสถานบริการ6!$AH$13</f>
        <v>#DIV/0!</v>
      </c>
      <c r="AA10" s="52">
        <f>SUM(AA11:AA14)</f>
        <v>0</v>
      </c>
      <c r="AB10" s="53"/>
      <c r="AC10" s="56" t="e">
        <f>ชื่อสถานบริการ7!$AG$13</f>
        <v>#DIV/0!</v>
      </c>
      <c r="AD10" s="57" t="e">
        <f>ชื่อสถานบริการ7!$AH$13</f>
        <v>#DIV/0!</v>
      </c>
      <c r="AE10" s="52">
        <f>SUM(AE11:AE14)</f>
        <v>0</v>
      </c>
      <c r="AF10" s="53"/>
      <c r="AG10" s="56" t="e">
        <f>ชื่อสถานบริการ8!$AG$13</f>
        <v>#DIV/0!</v>
      </c>
      <c r="AH10" s="57" t="e">
        <f>ชื่อสถานบริการ8!$AH$13</f>
        <v>#DIV/0!</v>
      </c>
      <c r="AI10" s="52">
        <f>SUM(AI11:AI14)</f>
        <v>0</v>
      </c>
      <c r="AJ10" s="53"/>
      <c r="AK10" s="56" t="e">
        <f>ชื่อสถานบริการ9!$AG$13</f>
        <v>#DIV/0!</v>
      </c>
      <c r="AL10" s="57" t="e">
        <f>ชื่อสถานบริการ9!$AH$13</f>
        <v>#DIV/0!</v>
      </c>
      <c r="AM10" s="52">
        <f>SUM(AM11:AM14)</f>
        <v>0</v>
      </c>
      <c r="AN10" s="53"/>
      <c r="AO10" s="56" t="e">
        <f>ชื่อสถานบริการ10!$AG$13</f>
        <v>#DIV/0!</v>
      </c>
      <c r="AP10" s="57" t="e">
        <f>ชื่อสถานบริการ10!$AH$13</f>
        <v>#DIV/0!</v>
      </c>
      <c r="AQ10" s="52">
        <f>SUM(AQ11:AQ14)</f>
        <v>0</v>
      </c>
      <c r="AR10" s="53"/>
      <c r="AS10" s="56" t="e">
        <f>ชื่อสถานบริการ11!$AG$13</f>
        <v>#DIV/0!</v>
      </c>
      <c r="AT10" s="57" t="e">
        <f>ชื่อสถานบริการ11!$AH$13</f>
        <v>#DIV/0!</v>
      </c>
      <c r="AU10" s="52">
        <f>SUM(AU11:AU14)</f>
        <v>0</v>
      </c>
      <c r="AV10" s="53"/>
      <c r="AW10" s="56" t="e">
        <f>ชื่อสถานบริการ12!$AG$13</f>
        <v>#DIV/0!</v>
      </c>
      <c r="AX10" s="57" t="e">
        <f>ชื่อสถานบริการ12!$AH$13</f>
        <v>#DIV/0!</v>
      </c>
      <c r="AY10" s="52">
        <f>SUM(AY11:AY14)</f>
        <v>0</v>
      </c>
      <c r="AZ10" s="53"/>
      <c r="BA10" s="56" t="e">
        <f>ชื่อสถานบริการ13!$AG$13</f>
        <v>#DIV/0!</v>
      </c>
      <c r="BB10" s="57" t="e">
        <f>ชื่อสถานบริการ13!$AH$13</f>
        <v>#DIV/0!</v>
      </c>
      <c r="BC10" s="52">
        <f>SUM(BC11:BC14)</f>
        <v>0</v>
      </c>
      <c r="BD10" s="53"/>
      <c r="BE10" s="56" t="e">
        <f>ชื่อสถานบริการ14!$AG$13</f>
        <v>#DIV/0!</v>
      </c>
      <c r="BF10" s="57" t="e">
        <f>ชื่อสถานบริการ14!$AH$13</f>
        <v>#DIV/0!</v>
      </c>
      <c r="BG10" s="52">
        <f>SUM(BG11:BG14)</f>
        <v>0</v>
      </c>
      <c r="BH10" s="53"/>
      <c r="BI10" s="56" t="e">
        <f>ชื่อสถานบริการ15!$AG$13</f>
        <v>#DIV/0!</v>
      </c>
      <c r="BJ10" s="57" t="e">
        <f>ชื่อสถานบริการ15!$AH$13</f>
        <v>#DIV/0!</v>
      </c>
      <c r="BK10" s="52">
        <f>SUM(BK11:BK14)</f>
        <v>0</v>
      </c>
      <c r="BL10" s="53"/>
      <c r="BM10" s="56" t="e">
        <f>ชื่อสถานบริการ16!$AG$13</f>
        <v>#DIV/0!</v>
      </c>
      <c r="BN10" s="57" t="e">
        <f>ชื่อสถานบริการ16!$AH$13</f>
        <v>#DIV/0!</v>
      </c>
      <c r="BO10" s="52">
        <f>SUM(BO11:BO14)</f>
        <v>0</v>
      </c>
      <c r="BP10" s="53"/>
      <c r="BQ10" s="56" t="e">
        <f>ชื่อสถานบริการ17!$AG$13</f>
        <v>#DIV/0!</v>
      </c>
      <c r="BR10" s="57" t="e">
        <f>ชื่อสถานบริการ17!$AH$13</f>
        <v>#DIV/0!</v>
      </c>
      <c r="BS10" s="52">
        <f>SUM(BS11:BS14)</f>
        <v>0</v>
      </c>
      <c r="BT10" s="53"/>
      <c r="BU10" s="56" t="e">
        <f>ชื่อสถานบริการ18!$AG$13</f>
        <v>#DIV/0!</v>
      </c>
      <c r="BV10" s="57" t="e">
        <f>ชื่อสถานบริการ18!$AH$13</f>
        <v>#DIV/0!</v>
      </c>
      <c r="BW10" s="125">
        <f t="shared" si="0"/>
        <v>0</v>
      </c>
      <c r="BX10" s="53"/>
      <c r="BY10" s="121" t="e">
        <f>AVERAGE(E10,I10,M10,Q10,U10,Y10,AC10,AG10,AK10,AO10,AS10,AW10,BA10,BE10,BI10,BM10,BQ10,BU10)</f>
        <v>#DIV/0!</v>
      </c>
      <c r="BZ10" s="122"/>
    </row>
    <row r="11" spans="1:78" ht="18.75">
      <c r="A11" s="18"/>
      <c r="B11" s="46" t="s">
        <v>79</v>
      </c>
      <c r="C11" s="52">
        <f>COUNTIF(ชื่อสถานบริการ1!$C$8:$AF$8,1)</f>
        <v>0</v>
      </c>
      <c r="D11" s="53" t="e">
        <f>C11/$C$10*100</f>
        <v>#DIV/0!</v>
      </c>
      <c r="E11" s="53"/>
      <c r="F11" s="54"/>
      <c r="G11" s="52">
        <f>COUNTIF(ชื่อสถานบริการ2!$C$8:$AF$8,1)</f>
        <v>0</v>
      </c>
      <c r="H11" s="53" t="e">
        <f>G11/$C$10*100</f>
        <v>#DIV/0!</v>
      </c>
      <c r="I11" s="53"/>
      <c r="J11" s="54"/>
      <c r="K11" s="52">
        <f>COUNTIF(ชื่อสถานบริการ3!$C$8:$AF$8,1)</f>
        <v>0</v>
      </c>
      <c r="L11" s="53" t="e">
        <f>K11/$C$10*100</f>
        <v>#DIV/0!</v>
      </c>
      <c r="M11" s="53"/>
      <c r="N11" s="54"/>
      <c r="O11" s="52">
        <f>COUNTIF(ชื่อสถานบริการ4!$C$8:$AF$8,1)</f>
        <v>0</v>
      </c>
      <c r="P11" s="53" t="e">
        <f>O11/$C$10*100</f>
        <v>#DIV/0!</v>
      </c>
      <c r="Q11" s="53"/>
      <c r="R11" s="54"/>
      <c r="S11" s="52">
        <f>COUNTIF(ชื่อสถานบริการ5!$C$8:$AF$8,1)</f>
        <v>0</v>
      </c>
      <c r="T11" s="53" t="e">
        <f>S11/$C$10*100</f>
        <v>#DIV/0!</v>
      </c>
      <c r="U11" s="53"/>
      <c r="V11" s="54"/>
      <c r="W11" s="52">
        <f>COUNTIF(ชื่อสถานบริการ6!$C$8:$AF$8,1)</f>
        <v>0</v>
      </c>
      <c r="X11" s="53" t="e">
        <f>W11/$C$10*100</f>
        <v>#DIV/0!</v>
      </c>
      <c r="Y11" s="53"/>
      <c r="Z11" s="54"/>
      <c r="AA11" s="52">
        <f>COUNTIF(ชื่อสถานบริการ7!$C$8:$AF$8,1)</f>
        <v>0</v>
      </c>
      <c r="AB11" s="53" t="e">
        <f>AA11/$C$10*100</f>
        <v>#DIV/0!</v>
      </c>
      <c r="AC11" s="53"/>
      <c r="AD11" s="54"/>
      <c r="AE11" s="52">
        <f>COUNTIF(ชื่อสถานบริการ8!$C$8:$AF$8,1)</f>
        <v>0</v>
      </c>
      <c r="AF11" s="53" t="e">
        <f>AE11/$C$10*100</f>
        <v>#DIV/0!</v>
      </c>
      <c r="AG11" s="53"/>
      <c r="AH11" s="54"/>
      <c r="AI11" s="52">
        <f>COUNTIF(ชื่อสถานบริการ9!$C$8:$AF$8,1)</f>
        <v>0</v>
      </c>
      <c r="AJ11" s="53" t="e">
        <f>AI11/$C$10*100</f>
        <v>#DIV/0!</v>
      </c>
      <c r="AK11" s="53"/>
      <c r="AL11" s="54"/>
      <c r="AM11" s="52">
        <f>COUNTIF(ชื่อสถานบริการ10!$C$8:$AF$8,1)</f>
        <v>0</v>
      </c>
      <c r="AN11" s="53" t="e">
        <f>AM11/$C$10*100</f>
        <v>#DIV/0!</v>
      </c>
      <c r="AO11" s="53"/>
      <c r="AP11" s="54"/>
      <c r="AQ11" s="52">
        <f>COUNTIF(ชื่อสถานบริการ11!$C$8:$AF$8,1)</f>
        <v>0</v>
      </c>
      <c r="AR11" s="53" t="e">
        <f>AQ11/$C$10*100</f>
        <v>#DIV/0!</v>
      </c>
      <c r="AS11" s="53"/>
      <c r="AT11" s="54"/>
      <c r="AU11" s="52">
        <f>COUNTIF(ชื่อสถานบริการ12!$C$8:$AF$8,1)</f>
        <v>0</v>
      </c>
      <c r="AV11" s="53" t="e">
        <f>AU11/$C$10*100</f>
        <v>#DIV/0!</v>
      </c>
      <c r="AW11" s="53"/>
      <c r="AX11" s="54"/>
      <c r="AY11" s="52">
        <f>COUNTIF(ชื่อสถานบริการ13!$C$8:$AF$8,1)</f>
        <v>0</v>
      </c>
      <c r="AZ11" s="53" t="e">
        <f>AY11/$C$10*100</f>
        <v>#DIV/0!</v>
      </c>
      <c r="BA11" s="53"/>
      <c r="BB11" s="54"/>
      <c r="BC11" s="52">
        <f>COUNTIF(ชื่อสถานบริการ14!$C$8:$AF$8,1)</f>
        <v>0</v>
      </c>
      <c r="BD11" s="53" t="e">
        <f>BC11/$C$10*100</f>
        <v>#DIV/0!</v>
      </c>
      <c r="BE11" s="53"/>
      <c r="BF11" s="54"/>
      <c r="BG11" s="52">
        <f>COUNTIF(ชื่อสถานบริการ15!$C$8:$AF$8,1)</f>
        <v>0</v>
      </c>
      <c r="BH11" s="53" t="e">
        <f>BG11/$C$10*100</f>
        <v>#DIV/0!</v>
      </c>
      <c r="BI11" s="53"/>
      <c r="BJ11" s="54"/>
      <c r="BK11" s="52">
        <f>COUNTIF(ชื่อสถานบริการ16!$C$8:$AF$8,1)</f>
        <v>0</v>
      </c>
      <c r="BL11" s="53" t="e">
        <f>BK11/$C$10*100</f>
        <v>#DIV/0!</v>
      </c>
      <c r="BM11" s="53"/>
      <c r="BN11" s="54"/>
      <c r="BO11" s="52">
        <f>COUNTIF(ชื่อสถานบริการ17!$C$8:$AF$8,1)</f>
        <v>0</v>
      </c>
      <c r="BP11" s="53" t="e">
        <f>BO11/$C$10*100</f>
        <v>#DIV/0!</v>
      </c>
      <c r="BQ11" s="53"/>
      <c r="BR11" s="54"/>
      <c r="BS11" s="52">
        <f>COUNTIF(ชื่อสถานบริการ18!$C$8:$AF$8,1)</f>
        <v>0</v>
      </c>
      <c r="BT11" s="53" t="e">
        <f>BS11/$C$10*100</f>
        <v>#DIV/0!</v>
      </c>
      <c r="BU11" s="53"/>
      <c r="BV11" s="54"/>
      <c r="BW11" s="120">
        <f t="shared" si="0"/>
        <v>0</v>
      </c>
      <c r="BX11" s="53" t="e">
        <f>BW11/$C$10*100</f>
        <v>#DIV/0!</v>
      </c>
      <c r="BY11" s="121"/>
      <c r="BZ11" s="122"/>
    </row>
    <row r="12" spans="1:78" ht="18.75">
      <c r="A12" s="18"/>
      <c r="B12" s="46" t="s">
        <v>80</v>
      </c>
      <c r="C12" s="52">
        <f>COUNTIF(ชื่อสถานบริการ1!$C$8:$AF$8,2)</f>
        <v>0</v>
      </c>
      <c r="D12" s="53" t="e">
        <f t="shared" ref="D12:D14" si="1">C12/$C$10*100</f>
        <v>#DIV/0!</v>
      </c>
      <c r="E12" s="53"/>
      <c r="F12" s="54"/>
      <c r="G12" s="52">
        <f>COUNTIF(ชื่อสถานบริการ2!$C$8:$AF$8,2)</f>
        <v>0</v>
      </c>
      <c r="H12" s="53" t="e">
        <f t="shared" ref="H12:H14" si="2">G12/$C$10*100</f>
        <v>#DIV/0!</v>
      </c>
      <c r="I12" s="53"/>
      <c r="J12" s="54"/>
      <c r="K12" s="52">
        <f>COUNTIF(ชื่อสถานบริการ3!$C$8:$AF$8,2)</f>
        <v>0</v>
      </c>
      <c r="L12" s="53" t="e">
        <f t="shared" ref="L12:L14" si="3">K12/$C$10*100</f>
        <v>#DIV/0!</v>
      </c>
      <c r="M12" s="53"/>
      <c r="N12" s="54"/>
      <c r="O12" s="52">
        <f>COUNTIF(ชื่อสถานบริการ4!$C$8:$AF$8,2)</f>
        <v>0</v>
      </c>
      <c r="P12" s="53" t="e">
        <f t="shared" ref="P12:P14" si="4">O12/$C$10*100</f>
        <v>#DIV/0!</v>
      </c>
      <c r="Q12" s="53"/>
      <c r="R12" s="54"/>
      <c r="S12" s="52">
        <f>COUNTIF(ชื่อสถานบริการ5!$C$8:$AF$8,2)</f>
        <v>0</v>
      </c>
      <c r="T12" s="53" t="e">
        <f t="shared" ref="T12:T14" si="5">S12/$C$10*100</f>
        <v>#DIV/0!</v>
      </c>
      <c r="U12" s="53"/>
      <c r="V12" s="54"/>
      <c r="W12" s="52">
        <f>COUNTIF(ชื่อสถานบริการ6!$C$8:$AF$8,2)</f>
        <v>0</v>
      </c>
      <c r="X12" s="53" t="e">
        <f t="shared" ref="X12:X14" si="6">W12/$C$10*100</f>
        <v>#DIV/0!</v>
      </c>
      <c r="Y12" s="53"/>
      <c r="Z12" s="54"/>
      <c r="AA12" s="52">
        <f>COUNTIF(ชื่อสถานบริการ7!$C$8:$AF$8,2)</f>
        <v>0</v>
      </c>
      <c r="AB12" s="53" t="e">
        <f t="shared" ref="AB12:AB14" si="7">AA12/$C$10*100</f>
        <v>#DIV/0!</v>
      </c>
      <c r="AC12" s="53"/>
      <c r="AD12" s="54"/>
      <c r="AE12" s="52">
        <f>COUNTIF(ชื่อสถานบริการ8!$C$8:$AF$8,2)</f>
        <v>0</v>
      </c>
      <c r="AF12" s="53" t="e">
        <f t="shared" ref="AF12:AF14" si="8">AE12/$C$10*100</f>
        <v>#DIV/0!</v>
      </c>
      <c r="AG12" s="53"/>
      <c r="AH12" s="54"/>
      <c r="AI12" s="52">
        <f>COUNTIF(ชื่อสถานบริการ9!$C$8:$AF$8,2)</f>
        <v>0</v>
      </c>
      <c r="AJ12" s="53" t="e">
        <f t="shared" ref="AJ12:AJ14" si="9">AI12/$C$10*100</f>
        <v>#DIV/0!</v>
      </c>
      <c r="AK12" s="53"/>
      <c r="AL12" s="54"/>
      <c r="AM12" s="52">
        <f>COUNTIF(ชื่อสถานบริการ10!$C$8:$AF$8,2)</f>
        <v>0</v>
      </c>
      <c r="AN12" s="53" t="e">
        <f t="shared" ref="AN12:AN14" si="10">AM12/$C$10*100</f>
        <v>#DIV/0!</v>
      </c>
      <c r="AO12" s="53"/>
      <c r="AP12" s="54"/>
      <c r="AQ12" s="52">
        <f>COUNTIF(ชื่อสถานบริการ11!$C$8:$AF$8,2)</f>
        <v>0</v>
      </c>
      <c r="AR12" s="53" t="e">
        <f t="shared" ref="AR12:AR14" si="11">AQ12/$C$10*100</f>
        <v>#DIV/0!</v>
      </c>
      <c r="AS12" s="53"/>
      <c r="AT12" s="54"/>
      <c r="AU12" s="52">
        <f>COUNTIF(ชื่อสถานบริการ12!$C$8:$AF$8,2)</f>
        <v>0</v>
      </c>
      <c r="AV12" s="53" t="e">
        <f t="shared" ref="AV12:AV14" si="12">AU12/$C$10*100</f>
        <v>#DIV/0!</v>
      </c>
      <c r="AW12" s="53"/>
      <c r="AX12" s="54"/>
      <c r="AY12" s="52">
        <f>COUNTIF(ชื่อสถานบริการ13!$C$8:$AF$8,2)</f>
        <v>0</v>
      </c>
      <c r="AZ12" s="53" t="e">
        <f t="shared" ref="AZ12:AZ14" si="13">AY12/$C$10*100</f>
        <v>#DIV/0!</v>
      </c>
      <c r="BA12" s="53"/>
      <c r="BB12" s="54"/>
      <c r="BC12" s="52">
        <f>COUNTIF(ชื่อสถานบริการ14!$C$8:$AF$8,2)</f>
        <v>0</v>
      </c>
      <c r="BD12" s="53" t="e">
        <f t="shared" ref="BD12:BD14" si="14">BC12/$C$10*100</f>
        <v>#DIV/0!</v>
      </c>
      <c r="BE12" s="53"/>
      <c r="BF12" s="54"/>
      <c r="BG12" s="52">
        <f>COUNTIF(ชื่อสถานบริการ15!$C$8:$AF$8,2)</f>
        <v>0</v>
      </c>
      <c r="BH12" s="53" t="e">
        <f t="shared" ref="BH12:BH14" si="15">BG12/$C$10*100</f>
        <v>#DIV/0!</v>
      </c>
      <c r="BI12" s="53"/>
      <c r="BJ12" s="54"/>
      <c r="BK12" s="52">
        <f>COUNTIF(ชื่อสถานบริการ16!$C$8:$AF$8,2)</f>
        <v>0</v>
      </c>
      <c r="BL12" s="53" t="e">
        <f t="shared" ref="BL12:BL14" si="16">BK12/$C$10*100</f>
        <v>#DIV/0!</v>
      </c>
      <c r="BM12" s="53"/>
      <c r="BN12" s="54"/>
      <c r="BO12" s="52">
        <f>COUNTIF(ชื่อสถานบริการ17!$C$8:$AF$8,2)</f>
        <v>0</v>
      </c>
      <c r="BP12" s="53" t="e">
        <f t="shared" ref="BP12:BP14" si="17">BO12/$C$10*100</f>
        <v>#DIV/0!</v>
      </c>
      <c r="BQ12" s="53"/>
      <c r="BR12" s="54"/>
      <c r="BS12" s="52">
        <f>COUNTIF(ชื่อสถานบริการ18!$C$8:$AF$8,2)</f>
        <v>0</v>
      </c>
      <c r="BT12" s="53" t="e">
        <f t="shared" ref="BT12:BT14" si="18">BS12/$C$10*100</f>
        <v>#DIV/0!</v>
      </c>
      <c r="BU12" s="53"/>
      <c r="BV12" s="54"/>
      <c r="BW12" s="120">
        <f t="shared" si="0"/>
        <v>0</v>
      </c>
      <c r="BX12" s="53" t="e">
        <f t="shared" ref="BX12:BX14" si="19">BW12/$C$10*100</f>
        <v>#DIV/0!</v>
      </c>
      <c r="BY12" s="121"/>
      <c r="BZ12" s="122"/>
    </row>
    <row r="13" spans="1:78" ht="18.75">
      <c r="A13" s="18"/>
      <c r="B13" s="46" t="s">
        <v>81</v>
      </c>
      <c r="C13" s="52">
        <f>COUNTIF(ชื่อสถานบริการ1!$C$8:$AF$8,3)</f>
        <v>0</v>
      </c>
      <c r="D13" s="53" t="e">
        <f t="shared" si="1"/>
        <v>#DIV/0!</v>
      </c>
      <c r="E13" s="53"/>
      <c r="F13" s="54"/>
      <c r="G13" s="52">
        <f>COUNTIF(ชื่อสถานบริการ2!$C$8:$AF$8,3)</f>
        <v>0</v>
      </c>
      <c r="H13" s="53" t="e">
        <f t="shared" si="2"/>
        <v>#DIV/0!</v>
      </c>
      <c r="I13" s="53"/>
      <c r="J13" s="54"/>
      <c r="K13" s="52">
        <f>COUNTIF(ชื่อสถานบริการ3!$C$8:$AF$8,3)</f>
        <v>0</v>
      </c>
      <c r="L13" s="53" t="e">
        <f t="shared" si="3"/>
        <v>#DIV/0!</v>
      </c>
      <c r="M13" s="53"/>
      <c r="N13" s="54"/>
      <c r="O13" s="52">
        <f>COUNTIF(ชื่อสถานบริการ4!$C$8:$AF$8,3)</f>
        <v>0</v>
      </c>
      <c r="P13" s="53" t="e">
        <f t="shared" si="4"/>
        <v>#DIV/0!</v>
      </c>
      <c r="Q13" s="53"/>
      <c r="R13" s="54"/>
      <c r="S13" s="52">
        <f>COUNTIF(ชื่อสถานบริการ5!$C$8:$AF$8,3)</f>
        <v>0</v>
      </c>
      <c r="T13" s="53" t="e">
        <f t="shared" si="5"/>
        <v>#DIV/0!</v>
      </c>
      <c r="U13" s="53"/>
      <c r="V13" s="54"/>
      <c r="W13" s="52">
        <f>COUNTIF(ชื่อสถานบริการ6!$C$8:$AF$8,3)</f>
        <v>0</v>
      </c>
      <c r="X13" s="53" t="e">
        <f t="shared" si="6"/>
        <v>#DIV/0!</v>
      </c>
      <c r="Y13" s="53"/>
      <c r="Z13" s="54"/>
      <c r="AA13" s="52">
        <f>COUNTIF(ชื่อสถานบริการ7!$C$8:$AF$8,3)</f>
        <v>0</v>
      </c>
      <c r="AB13" s="53" t="e">
        <f t="shared" si="7"/>
        <v>#DIV/0!</v>
      </c>
      <c r="AC13" s="53"/>
      <c r="AD13" s="54"/>
      <c r="AE13" s="52">
        <f>COUNTIF(ชื่อสถานบริการ8!$C$8:$AF$8,3)</f>
        <v>0</v>
      </c>
      <c r="AF13" s="53" t="e">
        <f t="shared" si="8"/>
        <v>#DIV/0!</v>
      </c>
      <c r="AG13" s="53"/>
      <c r="AH13" s="54"/>
      <c r="AI13" s="52">
        <f>COUNTIF(ชื่อสถานบริการ9!$C$8:$AF$8,3)</f>
        <v>0</v>
      </c>
      <c r="AJ13" s="53" t="e">
        <f t="shared" si="9"/>
        <v>#DIV/0!</v>
      </c>
      <c r="AK13" s="53"/>
      <c r="AL13" s="54"/>
      <c r="AM13" s="52">
        <f>COUNTIF(ชื่อสถานบริการ10!$C$8:$AF$8,3)</f>
        <v>0</v>
      </c>
      <c r="AN13" s="53" t="e">
        <f t="shared" si="10"/>
        <v>#DIV/0!</v>
      </c>
      <c r="AO13" s="53"/>
      <c r="AP13" s="54"/>
      <c r="AQ13" s="52">
        <f>COUNTIF(ชื่อสถานบริการ11!$C$8:$AF$8,3)</f>
        <v>0</v>
      </c>
      <c r="AR13" s="53" t="e">
        <f t="shared" si="11"/>
        <v>#DIV/0!</v>
      </c>
      <c r="AS13" s="53"/>
      <c r="AT13" s="54"/>
      <c r="AU13" s="52">
        <f>COUNTIF(ชื่อสถานบริการ12!$C$8:$AF$8,3)</f>
        <v>0</v>
      </c>
      <c r="AV13" s="53" t="e">
        <f t="shared" si="12"/>
        <v>#DIV/0!</v>
      </c>
      <c r="AW13" s="53"/>
      <c r="AX13" s="54"/>
      <c r="AY13" s="52">
        <f>COUNTIF(ชื่อสถานบริการ13!$C$8:$AF$8,3)</f>
        <v>0</v>
      </c>
      <c r="AZ13" s="53" t="e">
        <f t="shared" si="13"/>
        <v>#DIV/0!</v>
      </c>
      <c r="BA13" s="53"/>
      <c r="BB13" s="54"/>
      <c r="BC13" s="52">
        <f>COUNTIF(ชื่อสถานบริการ14!$C$8:$AF$8,3)</f>
        <v>0</v>
      </c>
      <c r="BD13" s="53" t="e">
        <f t="shared" si="14"/>
        <v>#DIV/0!</v>
      </c>
      <c r="BE13" s="53"/>
      <c r="BF13" s="54"/>
      <c r="BG13" s="52">
        <f>COUNTIF(ชื่อสถานบริการ15!$C$8:$AF$8,3)</f>
        <v>0</v>
      </c>
      <c r="BH13" s="53" t="e">
        <f t="shared" si="15"/>
        <v>#DIV/0!</v>
      </c>
      <c r="BI13" s="53"/>
      <c r="BJ13" s="54"/>
      <c r="BK13" s="52">
        <f>COUNTIF(ชื่อสถานบริการ16!$C$8:$AF$8,3)</f>
        <v>0</v>
      </c>
      <c r="BL13" s="53" t="e">
        <f t="shared" si="16"/>
        <v>#DIV/0!</v>
      </c>
      <c r="BM13" s="53"/>
      <c r="BN13" s="54"/>
      <c r="BO13" s="52">
        <f>COUNTIF(ชื่อสถานบริการ17!$C$8:$AF$8,3)</f>
        <v>0</v>
      </c>
      <c r="BP13" s="53" t="e">
        <f t="shared" si="17"/>
        <v>#DIV/0!</v>
      </c>
      <c r="BQ13" s="53"/>
      <c r="BR13" s="54"/>
      <c r="BS13" s="52">
        <f>COUNTIF(ชื่อสถานบริการ18!$C$8:$AF$8,3)</f>
        <v>0</v>
      </c>
      <c r="BT13" s="53" t="e">
        <f t="shared" si="18"/>
        <v>#DIV/0!</v>
      </c>
      <c r="BU13" s="53"/>
      <c r="BV13" s="54"/>
      <c r="BW13" s="120">
        <f t="shared" si="0"/>
        <v>0</v>
      </c>
      <c r="BX13" s="53" t="e">
        <f t="shared" si="19"/>
        <v>#DIV/0!</v>
      </c>
      <c r="BY13" s="121"/>
      <c r="BZ13" s="122"/>
    </row>
    <row r="14" spans="1:78" ht="18.75">
      <c r="A14" s="18"/>
      <c r="B14" s="46" t="s">
        <v>82</v>
      </c>
      <c r="C14" s="52">
        <f>COUNTIF(ชื่อสถานบริการ1!$C$8:$AF$8,4)</f>
        <v>0</v>
      </c>
      <c r="D14" s="53" t="e">
        <f t="shared" si="1"/>
        <v>#DIV/0!</v>
      </c>
      <c r="E14" s="53"/>
      <c r="F14" s="54"/>
      <c r="G14" s="52">
        <f>COUNTIF(ชื่อสถานบริการ2!$C$8:$AF$8,4)</f>
        <v>0</v>
      </c>
      <c r="H14" s="53" t="e">
        <f t="shared" si="2"/>
        <v>#DIV/0!</v>
      </c>
      <c r="I14" s="53"/>
      <c r="J14" s="54"/>
      <c r="K14" s="52">
        <f>COUNTIF(ชื่อสถานบริการ3!$C$8:$AF$8,4)</f>
        <v>0</v>
      </c>
      <c r="L14" s="53" t="e">
        <f t="shared" si="3"/>
        <v>#DIV/0!</v>
      </c>
      <c r="M14" s="53"/>
      <c r="N14" s="54"/>
      <c r="O14" s="52">
        <f>COUNTIF(ชื่อสถานบริการ4!$C$8:$AF$8,4)</f>
        <v>0</v>
      </c>
      <c r="P14" s="53" t="e">
        <f t="shared" si="4"/>
        <v>#DIV/0!</v>
      </c>
      <c r="Q14" s="53"/>
      <c r="R14" s="54"/>
      <c r="S14" s="52">
        <f>COUNTIF(ชื่อสถานบริการ5!$C$8:$AF$8,4)</f>
        <v>0</v>
      </c>
      <c r="T14" s="53" t="e">
        <f t="shared" si="5"/>
        <v>#DIV/0!</v>
      </c>
      <c r="U14" s="53"/>
      <c r="V14" s="54"/>
      <c r="W14" s="52">
        <f>COUNTIF(ชื่อสถานบริการ6!$C$8:$AF$8,4)</f>
        <v>0</v>
      </c>
      <c r="X14" s="53" t="e">
        <f t="shared" si="6"/>
        <v>#DIV/0!</v>
      </c>
      <c r="Y14" s="53"/>
      <c r="Z14" s="54"/>
      <c r="AA14" s="52">
        <f>COUNTIF(ชื่อสถานบริการ7!$C$8:$AF$8,4)</f>
        <v>0</v>
      </c>
      <c r="AB14" s="53" t="e">
        <f t="shared" si="7"/>
        <v>#DIV/0!</v>
      </c>
      <c r="AC14" s="53"/>
      <c r="AD14" s="54"/>
      <c r="AE14" s="52">
        <f>COUNTIF(ชื่อสถานบริการ8!$C$8:$AF$8,4)</f>
        <v>0</v>
      </c>
      <c r="AF14" s="53" t="e">
        <f t="shared" si="8"/>
        <v>#DIV/0!</v>
      </c>
      <c r="AG14" s="53"/>
      <c r="AH14" s="54"/>
      <c r="AI14" s="52">
        <f>COUNTIF(ชื่อสถานบริการ9!$C$8:$AF$8,4)</f>
        <v>0</v>
      </c>
      <c r="AJ14" s="53" t="e">
        <f t="shared" si="9"/>
        <v>#DIV/0!</v>
      </c>
      <c r="AK14" s="53"/>
      <c r="AL14" s="54"/>
      <c r="AM14" s="52">
        <f>COUNTIF(ชื่อสถานบริการ10!$C$8:$AF$8,4)</f>
        <v>0</v>
      </c>
      <c r="AN14" s="53" t="e">
        <f t="shared" si="10"/>
        <v>#DIV/0!</v>
      </c>
      <c r="AO14" s="53"/>
      <c r="AP14" s="54"/>
      <c r="AQ14" s="52">
        <f>COUNTIF(ชื่อสถานบริการ11!$C$8:$AF$8,4)</f>
        <v>0</v>
      </c>
      <c r="AR14" s="53" t="e">
        <f t="shared" si="11"/>
        <v>#DIV/0!</v>
      </c>
      <c r="AS14" s="53"/>
      <c r="AT14" s="54"/>
      <c r="AU14" s="52">
        <f>COUNTIF(ชื่อสถานบริการ12!$C$8:$AF$8,4)</f>
        <v>0</v>
      </c>
      <c r="AV14" s="53" t="e">
        <f t="shared" si="12"/>
        <v>#DIV/0!</v>
      </c>
      <c r="AW14" s="53"/>
      <c r="AX14" s="54"/>
      <c r="AY14" s="52">
        <f>COUNTIF(ชื่อสถานบริการ13!$C$8:$AF$8,4)</f>
        <v>0</v>
      </c>
      <c r="AZ14" s="53" t="e">
        <f t="shared" si="13"/>
        <v>#DIV/0!</v>
      </c>
      <c r="BA14" s="53"/>
      <c r="BB14" s="54"/>
      <c r="BC14" s="52">
        <f>COUNTIF(ชื่อสถานบริการ14!$C$8:$AF$8,4)</f>
        <v>0</v>
      </c>
      <c r="BD14" s="53" t="e">
        <f t="shared" si="14"/>
        <v>#DIV/0!</v>
      </c>
      <c r="BE14" s="53"/>
      <c r="BF14" s="54"/>
      <c r="BG14" s="52">
        <f>COUNTIF(ชื่อสถานบริการ15!$C$8:$AF$8,4)</f>
        <v>0</v>
      </c>
      <c r="BH14" s="53" t="e">
        <f t="shared" si="15"/>
        <v>#DIV/0!</v>
      </c>
      <c r="BI14" s="53"/>
      <c r="BJ14" s="54"/>
      <c r="BK14" s="52">
        <f>COUNTIF(ชื่อสถานบริการ16!$C$8:$AF$8,4)</f>
        <v>0</v>
      </c>
      <c r="BL14" s="53" t="e">
        <f t="shared" si="16"/>
        <v>#DIV/0!</v>
      </c>
      <c r="BM14" s="53"/>
      <c r="BN14" s="54"/>
      <c r="BO14" s="52">
        <f>COUNTIF(ชื่อสถานบริการ17!$C$8:$AF$8,4)</f>
        <v>0</v>
      </c>
      <c r="BP14" s="53" t="e">
        <f t="shared" si="17"/>
        <v>#DIV/0!</v>
      </c>
      <c r="BQ14" s="53"/>
      <c r="BR14" s="54"/>
      <c r="BS14" s="52">
        <f>COUNTIF(ชื่อสถานบริการ18!$C$8:$AF$8,4)</f>
        <v>0</v>
      </c>
      <c r="BT14" s="53" t="e">
        <f t="shared" si="18"/>
        <v>#DIV/0!</v>
      </c>
      <c r="BU14" s="53"/>
      <c r="BV14" s="54"/>
      <c r="BW14" s="120">
        <f t="shared" si="0"/>
        <v>0</v>
      </c>
      <c r="BX14" s="53" t="e">
        <f t="shared" si="19"/>
        <v>#DIV/0!</v>
      </c>
      <c r="BY14" s="121"/>
      <c r="BZ14" s="122"/>
    </row>
    <row r="15" spans="1:78">
      <c r="A15" s="18">
        <v>4</v>
      </c>
      <c r="B15" s="18" t="s">
        <v>8</v>
      </c>
      <c r="C15" s="52">
        <f>SUM(C16:C17)</f>
        <v>0</v>
      </c>
      <c r="D15" s="53"/>
      <c r="E15" s="53"/>
      <c r="F15" s="54"/>
      <c r="G15" s="52">
        <f>SUM(G16:G17)</f>
        <v>0</v>
      </c>
      <c r="H15" s="53"/>
      <c r="I15" s="53"/>
      <c r="J15" s="54"/>
      <c r="K15" s="52">
        <f>SUM(K16:K17)</f>
        <v>0</v>
      </c>
      <c r="L15" s="53"/>
      <c r="M15" s="53"/>
      <c r="N15" s="54"/>
      <c r="O15" s="52">
        <f>SUM(O16:O17)</f>
        <v>0</v>
      </c>
      <c r="P15" s="53"/>
      <c r="Q15" s="53"/>
      <c r="R15" s="54"/>
      <c r="S15" s="52">
        <f>SUM(S16:S17)</f>
        <v>0</v>
      </c>
      <c r="T15" s="53"/>
      <c r="U15" s="53"/>
      <c r="V15" s="54"/>
      <c r="W15" s="52">
        <f>SUM(W16:W17)</f>
        <v>0</v>
      </c>
      <c r="X15" s="53"/>
      <c r="Y15" s="53"/>
      <c r="Z15" s="54"/>
      <c r="AA15" s="52">
        <f>SUM(AA16:AA17)</f>
        <v>0</v>
      </c>
      <c r="AB15" s="53"/>
      <c r="AC15" s="53"/>
      <c r="AD15" s="54"/>
      <c r="AE15" s="52">
        <f>SUM(AE16:AE17)</f>
        <v>0</v>
      </c>
      <c r="AF15" s="53"/>
      <c r="AG15" s="53"/>
      <c r="AH15" s="54"/>
      <c r="AI15" s="52">
        <f>SUM(AI16:AI17)</f>
        <v>0</v>
      </c>
      <c r="AJ15" s="53"/>
      <c r="AK15" s="53"/>
      <c r="AL15" s="54"/>
      <c r="AM15" s="52">
        <f>SUM(AM16:AM17)</f>
        <v>0</v>
      </c>
      <c r="AN15" s="53"/>
      <c r="AO15" s="53"/>
      <c r="AP15" s="54"/>
      <c r="AQ15" s="52">
        <f>SUM(AQ16:AQ17)</f>
        <v>0</v>
      </c>
      <c r="AR15" s="53"/>
      <c r="AS15" s="53"/>
      <c r="AT15" s="54"/>
      <c r="AU15" s="52">
        <f>SUM(AU16:AU17)</f>
        <v>0</v>
      </c>
      <c r="AV15" s="53"/>
      <c r="AW15" s="53"/>
      <c r="AX15" s="54"/>
      <c r="AY15" s="52">
        <f>SUM(AY16:AY17)</f>
        <v>0</v>
      </c>
      <c r="AZ15" s="53"/>
      <c r="BA15" s="53"/>
      <c r="BB15" s="54"/>
      <c r="BC15" s="52">
        <f>SUM(BC16:BC17)</f>
        <v>0</v>
      </c>
      <c r="BD15" s="53"/>
      <c r="BE15" s="53"/>
      <c r="BF15" s="54"/>
      <c r="BG15" s="52">
        <f>SUM(BG16:BG17)</f>
        <v>0</v>
      </c>
      <c r="BH15" s="53"/>
      <c r="BI15" s="53"/>
      <c r="BJ15" s="54"/>
      <c r="BK15" s="52">
        <f>SUM(BK16:BK17)</f>
        <v>0</v>
      </c>
      <c r="BL15" s="53"/>
      <c r="BM15" s="53"/>
      <c r="BN15" s="54"/>
      <c r="BO15" s="52">
        <f>SUM(BO16:BO17)</f>
        <v>0</v>
      </c>
      <c r="BP15" s="53"/>
      <c r="BQ15" s="53"/>
      <c r="BR15" s="54"/>
      <c r="BS15" s="52">
        <f>SUM(BS16:BS17)</f>
        <v>0</v>
      </c>
      <c r="BT15" s="53"/>
      <c r="BU15" s="53"/>
      <c r="BV15" s="54"/>
      <c r="BW15" s="120">
        <f t="shared" si="0"/>
        <v>0</v>
      </c>
      <c r="BX15" s="53"/>
      <c r="BY15" s="121"/>
      <c r="BZ15" s="122"/>
    </row>
    <row r="16" spans="1:78" ht="18.75">
      <c r="A16" s="18"/>
      <c r="B16" s="46" t="s">
        <v>83</v>
      </c>
      <c r="C16" s="52">
        <f>COUNTIF(ชื่อสถานบริการ1!$C$9:$AF$9,1)</f>
        <v>0</v>
      </c>
      <c r="D16" s="53" t="e">
        <f>C16/C15*100</f>
        <v>#DIV/0!</v>
      </c>
      <c r="E16" s="53"/>
      <c r="F16" s="54"/>
      <c r="G16" s="52">
        <f>COUNTIF(ชื่อสถานบริการ2!$C$9:$AF$9,1)</f>
        <v>0</v>
      </c>
      <c r="H16" s="53" t="e">
        <f>G16/G15*100</f>
        <v>#DIV/0!</v>
      </c>
      <c r="I16" s="53"/>
      <c r="J16" s="54"/>
      <c r="K16" s="52">
        <f>COUNTIF(ชื่อสถานบริการ3!$C$9:$AF$9,1)</f>
        <v>0</v>
      </c>
      <c r="L16" s="53" t="e">
        <f>K16/K15*100</f>
        <v>#DIV/0!</v>
      </c>
      <c r="M16" s="53"/>
      <c r="N16" s="54"/>
      <c r="O16" s="52">
        <f>COUNTIF(ชื่อสถานบริการ4!$C$9:$AF$9,1)</f>
        <v>0</v>
      </c>
      <c r="P16" s="53" t="e">
        <f>O16/O15*100</f>
        <v>#DIV/0!</v>
      </c>
      <c r="Q16" s="53"/>
      <c r="R16" s="54"/>
      <c r="S16" s="52">
        <f>COUNTIF(ชื่อสถานบริการ5!$C$9:$AF$9,1)</f>
        <v>0</v>
      </c>
      <c r="T16" s="53" t="e">
        <f>S16/S15*100</f>
        <v>#DIV/0!</v>
      </c>
      <c r="U16" s="53"/>
      <c r="V16" s="54"/>
      <c r="W16" s="52">
        <f>COUNTIF(ชื่อสถานบริการ6!$C$9:$AF$9,1)</f>
        <v>0</v>
      </c>
      <c r="X16" s="53" t="e">
        <f>W16/W15*100</f>
        <v>#DIV/0!</v>
      </c>
      <c r="Y16" s="53"/>
      <c r="Z16" s="54"/>
      <c r="AA16" s="52">
        <f>COUNTIF(ชื่อสถานบริการ7!$C$9:$AF$9,1)</f>
        <v>0</v>
      </c>
      <c r="AB16" s="53" t="e">
        <f>AA16/AA15*100</f>
        <v>#DIV/0!</v>
      </c>
      <c r="AC16" s="53"/>
      <c r="AD16" s="54"/>
      <c r="AE16" s="52">
        <f>COUNTIF(ชื่อสถานบริการ8!$C$9:$AF$9,1)</f>
        <v>0</v>
      </c>
      <c r="AF16" s="53" t="e">
        <f>AE16/AE15*100</f>
        <v>#DIV/0!</v>
      </c>
      <c r="AG16" s="53"/>
      <c r="AH16" s="54"/>
      <c r="AI16" s="52">
        <f>COUNTIF(ชื่อสถานบริการ9!$C$9:$AF$9,1)</f>
        <v>0</v>
      </c>
      <c r="AJ16" s="53" t="e">
        <f>AI16/AI15*100</f>
        <v>#DIV/0!</v>
      </c>
      <c r="AK16" s="53"/>
      <c r="AL16" s="54"/>
      <c r="AM16" s="52">
        <f>COUNTIF(ชื่อสถานบริการ10!$C$9:$AF$9,1)</f>
        <v>0</v>
      </c>
      <c r="AN16" s="53" t="e">
        <f>AM16/AM15*100</f>
        <v>#DIV/0!</v>
      </c>
      <c r="AO16" s="53"/>
      <c r="AP16" s="54"/>
      <c r="AQ16" s="52">
        <f>COUNTIF(ชื่อสถานบริการ11!$C$9:$AF$9,1)</f>
        <v>0</v>
      </c>
      <c r="AR16" s="53" t="e">
        <f>AQ16/AQ15*100</f>
        <v>#DIV/0!</v>
      </c>
      <c r="AS16" s="53"/>
      <c r="AT16" s="54"/>
      <c r="AU16" s="52">
        <f>COUNTIF(ชื่อสถานบริการ12!$C$9:$AF$9,1)</f>
        <v>0</v>
      </c>
      <c r="AV16" s="53" t="e">
        <f>AU16/AU15*100</f>
        <v>#DIV/0!</v>
      </c>
      <c r="AW16" s="53"/>
      <c r="AX16" s="54"/>
      <c r="AY16" s="52">
        <f>COUNTIF(ชื่อสถานบริการ13!$C$9:$AF$9,1)</f>
        <v>0</v>
      </c>
      <c r="AZ16" s="53" t="e">
        <f>AY16/AY15*100</f>
        <v>#DIV/0!</v>
      </c>
      <c r="BA16" s="53"/>
      <c r="BB16" s="54"/>
      <c r="BC16" s="52">
        <f>COUNTIF(ชื่อสถานบริการ14!$C$9:$AF$9,1)</f>
        <v>0</v>
      </c>
      <c r="BD16" s="53" t="e">
        <f>BC16/BC15*100</f>
        <v>#DIV/0!</v>
      </c>
      <c r="BE16" s="53"/>
      <c r="BF16" s="54"/>
      <c r="BG16" s="52">
        <f>COUNTIF(ชื่อสถานบริการ15!$C$9:$AF$9,1)</f>
        <v>0</v>
      </c>
      <c r="BH16" s="53" t="e">
        <f>BG16/BG15*100</f>
        <v>#DIV/0!</v>
      </c>
      <c r="BI16" s="53"/>
      <c r="BJ16" s="54"/>
      <c r="BK16" s="52">
        <f>COUNTIF(ชื่อสถานบริการ16!$C$9:$AF$9,1)</f>
        <v>0</v>
      </c>
      <c r="BL16" s="53" t="e">
        <f>BK16/BK15*100</f>
        <v>#DIV/0!</v>
      </c>
      <c r="BM16" s="53"/>
      <c r="BN16" s="54"/>
      <c r="BO16" s="52">
        <f>COUNTIF(ชื่อสถานบริการ17!$C$9:$AF$9,1)</f>
        <v>0</v>
      </c>
      <c r="BP16" s="53" t="e">
        <f>BO16/BO15*100</f>
        <v>#DIV/0!</v>
      </c>
      <c r="BQ16" s="53"/>
      <c r="BR16" s="54"/>
      <c r="BS16" s="52">
        <f>COUNTIF(ชื่อสถานบริการ18!$C$9:$AF$9,1)</f>
        <v>0</v>
      </c>
      <c r="BT16" s="53" t="e">
        <f>BS16/BS15*100</f>
        <v>#DIV/0!</v>
      </c>
      <c r="BU16" s="53"/>
      <c r="BV16" s="54"/>
      <c r="BW16" s="120">
        <f t="shared" si="0"/>
        <v>0</v>
      </c>
      <c r="BX16" s="53" t="e">
        <f>BW16/BW15*100</f>
        <v>#DIV/0!</v>
      </c>
      <c r="BY16" s="121"/>
      <c r="BZ16" s="122"/>
    </row>
    <row r="17" spans="1:78" ht="18.75">
      <c r="A17" s="18"/>
      <c r="B17" s="46" t="s">
        <v>84</v>
      </c>
      <c r="C17" s="52">
        <f>COUNTIF(ชื่อสถานบริการ1!$C$9:$AF$9,2)</f>
        <v>0</v>
      </c>
      <c r="D17" s="53" t="e">
        <f>C17/C15*100</f>
        <v>#DIV/0!</v>
      </c>
      <c r="E17" s="53"/>
      <c r="F17" s="54"/>
      <c r="G17" s="52">
        <f>COUNTIF(ชื่อสถานบริการ2!$C$9:$AF$9,2)</f>
        <v>0</v>
      </c>
      <c r="H17" s="53" t="e">
        <f>G17/G15*100</f>
        <v>#DIV/0!</v>
      </c>
      <c r="I17" s="53"/>
      <c r="J17" s="54"/>
      <c r="K17" s="52">
        <f>COUNTIF(ชื่อสถานบริการ3!$C$9:$AF$9,2)</f>
        <v>0</v>
      </c>
      <c r="L17" s="53" t="e">
        <f>K17/K15*100</f>
        <v>#DIV/0!</v>
      </c>
      <c r="M17" s="53"/>
      <c r="N17" s="54"/>
      <c r="O17" s="52">
        <f>COUNTIF(ชื่อสถานบริการ4!$C$9:$AF$9,2)</f>
        <v>0</v>
      </c>
      <c r="P17" s="53" t="e">
        <f>O17/O15*100</f>
        <v>#DIV/0!</v>
      </c>
      <c r="Q17" s="53"/>
      <c r="R17" s="54"/>
      <c r="S17" s="52">
        <f>COUNTIF(ชื่อสถานบริการ5!$C$9:$AF$9,2)</f>
        <v>0</v>
      </c>
      <c r="T17" s="53" t="e">
        <f>S17/S15*100</f>
        <v>#DIV/0!</v>
      </c>
      <c r="U17" s="53"/>
      <c r="V17" s="54"/>
      <c r="W17" s="52">
        <f>COUNTIF(ชื่อสถานบริการ6!$C$9:$AF$9,2)</f>
        <v>0</v>
      </c>
      <c r="X17" s="53" t="e">
        <f>W17/W15*100</f>
        <v>#DIV/0!</v>
      </c>
      <c r="Y17" s="53"/>
      <c r="Z17" s="54"/>
      <c r="AA17" s="52">
        <f>COUNTIF(ชื่อสถานบริการ7!$C$9:$AF$9,2)</f>
        <v>0</v>
      </c>
      <c r="AB17" s="53" t="e">
        <f>AA17/AA15*100</f>
        <v>#DIV/0!</v>
      </c>
      <c r="AC17" s="53"/>
      <c r="AD17" s="54"/>
      <c r="AE17" s="52">
        <f>COUNTIF(ชื่อสถานบริการ8!$C$9:$AF$9,2)</f>
        <v>0</v>
      </c>
      <c r="AF17" s="53" t="e">
        <f>AE17/AE15*100</f>
        <v>#DIV/0!</v>
      </c>
      <c r="AG17" s="53"/>
      <c r="AH17" s="54"/>
      <c r="AI17" s="52">
        <f>COUNTIF(ชื่อสถานบริการ9!$C$9:$AF$9,2)</f>
        <v>0</v>
      </c>
      <c r="AJ17" s="53" t="e">
        <f>AI17/AI15*100</f>
        <v>#DIV/0!</v>
      </c>
      <c r="AK17" s="53"/>
      <c r="AL17" s="54"/>
      <c r="AM17" s="52">
        <f>COUNTIF(ชื่อสถานบริการ10!$C$9:$AF$9,2)</f>
        <v>0</v>
      </c>
      <c r="AN17" s="53" t="e">
        <f>AM17/AM15*100</f>
        <v>#DIV/0!</v>
      </c>
      <c r="AO17" s="53"/>
      <c r="AP17" s="54"/>
      <c r="AQ17" s="52">
        <f>COUNTIF(ชื่อสถานบริการ11!$C$9:$AF$9,2)</f>
        <v>0</v>
      </c>
      <c r="AR17" s="53" t="e">
        <f>AQ17/AQ15*100</f>
        <v>#DIV/0!</v>
      </c>
      <c r="AS17" s="53"/>
      <c r="AT17" s="54"/>
      <c r="AU17" s="52">
        <f>COUNTIF(ชื่อสถานบริการ12!$C$9:$AF$9,2)</f>
        <v>0</v>
      </c>
      <c r="AV17" s="53" t="e">
        <f>AU17/AU15*100</f>
        <v>#DIV/0!</v>
      </c>
      <c r="AW17" s="53"/>
      <c r="AX17" s="54"/>
      <c r="AY17" s="52">
        <f>COUNTIF(ชื่อสถานบริการ13!$C$9:$AF$9,2)</f>
        <v>0</v>
      </c>
      <c r="AZ17" s="53" t="e">
        <f>AY17/AY15*100</f>
        <v>#DIV/0!</v>
      </c>
      <c r="BA17" s="53"/>
      <c r="BB17" s="54"/>
      <c r="BC17" s="52">
        <f>COUNTIF(ชื่อสถานบริการ14!$C$9:$AF$9,2)</f>
        <v>0</v>
      </c>
      <c r="BD17" s="53" t="e">
        <f>BC17/BC15*100</f>
        <v>#DIV/0!</v>
      </c>
      <c r="BE17" s="53"/>
      <c r="BF17" s="54"/>
      <c r="BG17" s="52">
        <f>COUNTIF(ชื่อสถานบริการ15!$C$9:$AF$9,2)</f>
        <v>0</v>
      </c>
      <c r="BH17" s="53" t="e">
        <f>BG17/BG15*100</f>
        <v>#DIV/0!</v>
      </c>
      <c r="BI17" s="53"/>
      <c r="BJ17" s="54"/>
      <c r="BK17" s="52">
        <f>COUNTIF(ชื่อสถานบริการ16!$C$9:$AF$9,2)</f>
        <v>0</v>
      </c>
      <c r="BL17" s="53" t="e">
        <f>BK17/BK15*100</f>
        <v>#DIV/0!</v>
      </c>
      <c r="BM17" s="53"/>
      <c r="BN17" s="54"/>
      <c r="BO17" s="52">
        <f>COUNTIF(ชื่อสถานบริการ17!$C$9:$AF$9,2)</f>
        <v>0</v>
      </c>
      <c r="BP17" s="53" t="e">
        <f>BO17/BO15*100</f>
        <v>#DIV/0!</v>
      </c>
      <c r="BQ17" s="53"/>
      <c r="BR17" s="54"/>
      <c r="BS17" s="52">
        <f>COUNTIF(ชื่อสถานบริการ18!$C$9:$AF$9,2)</f>
        <v>0</v>
      </c>
      <c r="BT17" s="53" t="e">
        <f>BS17/BS15*100</f>
        <v>#DIV/0!</v>
      </c>
      <c r="BU17" s="53"/>
      <c r="BV17" s="54"/>
      <c r="BW17" s="120">
        <f t="shared" si="0"/>
        <v>0</v>
      </c>
      <c r="BX17" s="53" t="e">
        <f>BW17/BW15*100</f>
        <v>#DIV/0!</v>
      </c>
      <c r="BY17" s="121"/>
      <c r="BZ17" s="122"/>
    </row>
    <row r="18" spans="1:78">
      <c r="A18" s="18">
        <v>5</v>
      </c>
      <c r="B18" s="18" t="s">
        <v>9</v>
      </c>
      <c r="C18" s="52">
        <f>SUM(C19:C24)</f>
        <v>0</v>
      </c>
      <c r="D18" s="53"/>
      <c r="E18" s="53"/>
      <c r="F18" s="54"/>
      <c r="G18" s="52">
        <f>SUM(G19:G24)</f>
        <v>0</v>
      </c>
      <c r="H18" s="53"/>
      <c r="I18" s="53"/>
      <c r="J18" s="54"/>
      <c r="K18" s="52">
        <f>SUM(K19:K24)</f>
        <v>0</v>
      </c>
      <c r="L18" s="53"/>
      <c r="M18" s="53"/>
      <c r="N18" s="54"/>
      <c r="O18" s="52">
        <f>SUM(O19:O24)</f>
        <v>0</v>
      </c>
      <c r="P18" s="53"/>
      <c r="Q18" s="53"/>
      <c r="R18" s="54"/>
      <c r="S18" s="52">
        <f>SUM(S19:S24)</f>
        <v>0</v>
      </c>
      <c r="T18" s="53"/>
      <c r="U18" s="53"/>
      <c r="V18" s="54"/>
      <c r="W18" s="52">
        <f>SUM(W19:W24)</f>
        <v>0</v>
      </c>
      <c r="X18" s="53"/>
      <c r="Y18" s="53"/>
      <c r="Z18" s="54"/>
      <c r="AA18" s="52">
        <f>SUM(AA19:AA24)</f>
        <v>0</v>
      </c>
      <c r="AB18" s="53"/>
      <c r="AC18" s="53"/>
      <c r="AD18" s="54"/>
      <c r="AE18" s="52">
        <f>SUM(AE19:AE24)</f>
        <v>0</v>
      </c>
      <c r="AF18" s="53"/>
      <c r="AG18" s="53"/>
      <c r="AH18" s="54"/>
      <c r="AI18" s="52">
        <f>SUM(AI19:AI24)</f>
        <v>0</v>
      </c>
      <c r="AJ18" s="53"/>
      <c r="AK18" s="53"/>
      <c r="AL18" s="54"/>
      <c r="AM18" s="52">
        <f>SUM(AM19:AM24)</f>
        <v>0</v>
      </c>
      <c r="AN18" s="53"/>
      <c r="AO18" s="53"/>
      <c r="AP18" s="54"/>
      <c r="AQ18" s="52">
        <f>SUM(AQ19:AQ24)</f>
        <v>0</v>
      </c>
      <c r="AR18" s="53"/>
      <c r="AS18" s="53"/>
      <c r="AT18" s="54"/>
      <c r="AU18" s="52">
        <f>SUM(AU19:AU24)</f>
        <v>0</v>
      </c>
      <c r="AV18" s="53"/>
      <c r="AW18" s="53"/>
      <c r="AX18" s="54"/>
      <c r="AY18" s="52">
        <f>SUM(AY19:AY24)</f>
        <v>0</v>
      </c>
      <c r="AZ18" s="53"/>
      <c r="BA18" s="53"/>
      <c r="BB18" s="54"/>
      <c r="BC18" s="52">
        <f>SUM(BC19:BC24)</f>
        <v>0</v>
      </c>
      <c r="BD18" s="53"/>
      <c r="BE18" s="53"/>
      <c r="BF18" s="54"/>
      <c r="BG18" s="52">
        <f>SUM(BG19:BG24)</f>
        <v>0</v>
      </c>
      <c r="BH18" s="53"/>
      <c r="BI18" s="53"/>
      <c r="BJ18" s="54"/>
      <c r="BK18" s="52">
        <f>SUM(BK19:BK24)</f>
        <v>0</v>
      </c>
      <c r="BL18" s="53"/>
      <c r="BM18" s="53"/>
      <c r="BN18" s="54"/>
      <c r="BO18" s="52">
        <f>SUM(BO19:BO24)</f>
        <v>0</v>
      </c>
      <c r="BP18" s="53"/>
      <c r="BQ18" s="53"/>
      <c r="BR18" s="54"/>
      <c r="BS18" s="52">
        <f>SUM(BS19:BS24)</f>
        <v>0</v>
      </c>
      <c r="BT18" s="53"/>
      <c r="BU18" s="53"/>
      <c r="BV18" s="54"/>
      <c r="BW18" s="120">
        <f t="shared" si="0"/>
        <v>0</v>
      </c>
      <c r="BX18" s="53"/>
      <c r="BY18" s="121"/>
      <c r="BZ18" s="122"/>
    </row>
    <row r="19" spans="1:78" ht="18.75">
      <c r="A19" s="18"/>
      <c r="B19" s="46" t="s">
        <v>85</v>
      </c>
      <c r="C19" s="52">
        <f>COUNTIF(ชื่อสถานบริการ1!$C$10:$AF$10,1)</f>
        <v>0</v>
      </c>
      <c r="D19" s="53" t="e">
        <f>C19/$C$18*100</f>
        <v>#DIV/0!</v>
      </c>
      <c r="E19" s="53"/>
      <c r="F19" s="54"/>
      <c r="G19" s="52">
        <f>COUNTIF(ชื่อสถานบริการ2!$C$10:$AF$10,1)</f>
        <v>0</v>
      </c>
      <c r="H19" s="53" t="e">
        <f>G19/$C$18*100</f>
        <v>#DIV/0!</v>
      </c>
      <c r="I19" s="53"/>
      <c r="J19" s="54"/>
      <c r="K19" s="52">
        <f>COUNTIF(ชื่อสถานบริการ3!$C$10:$AF$10,1)</f>
        <v>0</v>
      </c>
      <c r="L19" s="53" t="e">
        <f>K19/$C$18*100</f>
        <v>#DIV/0!</v>
      </c>
      <c r="M19" s="53"/>
      <c r="N19" s="54"/>
      <c r="O19" s="52">
        <f>COUNTIF(ชื่อสถานบริการ4!$C$10:$AF$10,1)</f>
        <v>0</v>
      </c>
      <c r="P19" s="53" t="e">
        <f>O19/$C$18*100</f>
        <v>#DIV/0!</v>
      </c>
      <c r="Q19" s="53"/>
      <c r="R19" s="54"/>
      <c r="S19" s="52">
        <f>COUNTIF(ชื่อสถานบริการ5!$C$10:$AF$10,1)</f>
        <v>0</v>
      </c>
      <c r="T19" s="53" t="e">
        <f>S19/$C$18*100</f>
        <v>#DIV/0!</v>
      </c>
      <c r="U19" s="53"/>
      <c r="V19" s="54"/>
      <c r="W19" s="52">
        <f>COUNTIF(ชื่อสถานบริการ6!$C$10:$AF$10,1)</f>
        <v>0</v>
      </c>
      <c r="X19" s="53" t="e">
        <f>W19/$C$18*100</f>
        <v>#DIV/0!</v>
      </c>
      <c r="Y19" s="53"/>
      <c r="Z19" s="54"/>
      <c r="AA19" s="52">
        <f>COUNTIF(ชื่อสถานบริการ7!$C$10:$AF$10,1)</f>
        <v>0</v>
      </c>
      <c r="AB19" s="53" t="e">
        <f>AA19/$C$18*100</f>
        <v>#DIV/0!</v>
      </c>
      <c r="AC19" s="53"/>
      <c r="AD19" s="54"/>
      <c r="AE19" s="52">
        <f>COUNTIF(ชื่อสถานบริการ8!$C$10:$AF$10,1)</f>
        <v>0</v>
      </c>
      <c r="AF19" s="53" t="e">
        <f>AE19/$C$18*100</f>
        <v>#DIV/0!</v>
      </c>
      <c r="AG19" s="53"/>
      <c r="AH19" s="54"/>
      <c r="AI19" s="52">
        <f>COUNTIF(ชื่อสถานบริการ9!$C$10:$AF$10,1)</f>
        <v>0</v>
      </c>
      <c r="AJ19" s="53" t="e">
        <f>AI19/$C$18*100</f>
        <v>#DIV/0!</v>
      </c>
      <c r="AK19" s="53"/>
      <c r="AL19" s="54"/>
      <c r="AM19" s="52">
        <f>COUNTIF(ชื่อสถานบริการ10!$C$10:$AF$10,1)</f>
        <v>0</v>
      </c>
      <c r="AN19" s="53" t="e">
        <f>AM19/$C$18*100</f>
        <v>#DIV/0!</v>
      </c>
      <c r="AO19" s="53"/>
      <c r="AP19" s="54"/>
      <c r="AQ19" s="52">
        <f>COUNTIF(ชื่อสถานบริการ11!$C$10:$AF$10,1)</f>
        <v>0</v>
      </c>
      <c r="AR19" s="53" t="e">
        <f>AQ19/$C$18*100</f>
        <v>#DIV/0!</v>
      </c>
      <c r="AS19" s="53"/>
      <c r="AT19" s="54"/>
      <c r="AU19" s="52">
        <f>COUNTIF(ชื่อสถานบริการ12!$C$10:$AF$10,1)</f>
        <v>0</v>
      </c>
      <c r="AV19" s="53" t="e">
        <f>AU19/$C$18*100</f>
        <v>#DIV/0!</v>
      </c>
      <c r="AW19" s="53"/>
      <c r="AX19" s="54"/>
      <c r="AY19" s="52">
        <f>COUNTIF(ชื่อสถานบริการ13!$C$10:$AF$10,1)</f>
        <v>0</v>
      </c>
      <c r="AZ19" s="53" t="e">
        <f>AY19/$C$18*100</f>
        <v>#DIV/0!</v>
      </c>
      <c r="BA19" s="53"/>
      <c r="BB19" s="54"/>
      <c r="BC19" s="52">
        <f>COUNTIF(ชื่อสถานบริการ14!$C$10:$AF$10,1)</f>
        <v>0</v>
      </c>
      <c r="BD19" s="53" t="e">
        <f>BC19/$C$18*100</f>
        <v>#DIV/0!</v>
      </c>
      <c r="BE19" s="53"/>
      <c r="BF19" s="54"/>
      <c r="BG19" s="52">
        <f>COUNTIF(ชื่อสถานบริการ15!$C$10:$AF$10,1)</f>
        <v>0</v>
      </c>
      <c r="BH19" s="53" t="e">
        <f>BG19/$C$18*100</f>
        <v>#DIV/0!</v>
      </c>
      <c r="BI19" s="53"/>
      <c r="BJ19" s="54"/>
      <c r="BK19" s="52">
        <f>COUNTIF(ชื่อสถานบริการ16!$C$10:$AF$10,1)</f>
        <v>0</v>
      </c>
      <c r="BL19" s="53" t="e">
        <f>BK19/$C$18*100</f>
        <v>#DIV/0!</v>
      </c>
      <c r="BM19" s="53"/>
      <c r="BN19" s="54"/>
      <c r="BO19" s="52">
        <f>COUNTIF(ชื่อสถานบริการ17!$C$10:$AF$10,1)</f>
        <v>0</v>
      </c>
      <c r="BP19" s="53" t="e">
        <f>BO19/$C$18*100</f>
        <v>#DIV/0!</v>
      </c>
      <c r="BQ19" s="53"/>
      <c r="BR19" s="54"/>
      <c r="BS19" s="52">
        <f>COUNTIF(ชื่อสถานบริการ18!$C$10:$AF$10,1)</f>
        <v>0</v>
      </c>
      <c r="BT19" s="53" t="e">
        <f>BS19/$C$18*100</f>
        <v>#DIV/0!</v>
      </c>
      <c r="BU19" s="53"/>
      <c r="BV19" s="54"/>
      <c r="BW19" s="120">
        <f t="shared" si="0"/>
        <v>0</v>
      </c>
      <c r="BX19" s="53" t="e">
        <f>BW19/$C$18*100</f>
        <v>#DIV/0!</v>
      </c>
      <c r="BY19" s="121"/>
      <c r="BZ19" s="122"/>
    </row>
    <row r="20" spans="1:78" ht="18.75">
      <c r="A20" s="18"/>
      <c r="B20" s="46" t="s">
        <v>86</v>
      </c>
      <c r="C20" s="52">
        <f>COUNTIF(ชื่อสถานบริการ1!$C$10:$AF$10,2)</f>
        <v>0</v>
      </c>
      <c r="D20" s="53" t="e">
        <f t="shared" ref="D20:D24" si="20">C20/$C$18*100</f>
        <v>#DIV/0!</v>
      </c>
      <c r="E20" s="53"/>
      <c r="F20" s="54"/>
      <c r="G20" s="52">
        <f>COUNTIF(ชื่อสถานบริการ2!$C$10:$AF$10,2)</f>
        <v>0</v>
      </c>
      <c r="H20" s="53" t="e">
        <f t="shared" ref="H20:H24" si="21">G20/$C$18*100</f>
        <v>#DIV/0!</v>
      </c>
      <c r="I20" s="53"/>
      <c r="J20" s="54"/>
      <c r="K20" s="52">
        <f>COUNTIF(ชื่อสถานบริการ3!$C$10:$AF$10,2)</f>
        <v>0</v>
      </c>
      <c r="L20" s="53" t="e">
        <f t="shared" ref="L20:L24" si="22">K20/$C$18*100</f>
        <v>#DIV/0!</v>
      </c>
      <c r="M20" s="53"/>
      <c r="N20" s="54"/>
      <c r="O20" s="52">
        <f>COUNTIF(ชื่อสถานบริการ4!$C$10:$AF$10,2)</f>
        <v>0</v>
      </c>
      <c r="P20" s="53" t="e">
        <f t="shared" ref="P20:P24" si="23">O20/$C$18*100</f>
        <v>#DIV/0!</v>
      </c>
      <c r="Q20" s="53"/>
      <c r="R20" s="54"/>
      <c r="S20" s="52">
        <f>COUNTIF(ชื่อสถานบริการ5!$C$10:$AF$10,2)</f>
        <v>0</v>
      </c>
      <c r="T20" s="53" t="e">
        <f t="shared" ref="T20:T24" si="24">S20/$C$18*100</f>
        <v>#DIV/0!</v>
      </c>
      <c r="U20" s="53"/>
      <c r="V20" s="54"/>
      <c r="W20" s="52">
        <f>COUNTIF(ชื่อสถานบริการ6!$C$10:$AF$10,2)</f>
        <v>0</v>
      </c>
      <c r="X20" s="53" t="e">
        <f t="shared" ref="X20:X24" si="25">W20/$C$18*100</f>
        <v>#DIV/0!</v>
      </c>
      <c r="Y20" s="53"/>
      <c r="Z20" s="54"/>
      <c r="AA20" s="52">
        <f>COUNTIF(ชื่อสถานบริการ7!$C$10:$AF$10,2)</f>
        <v>0</v>
      </c>
      <c r="AB20" s="53" t="e">
        <f t="shared" ref="AB20:AB24" si="26">AA20/$C$18*100</f>
        <v>#DIV/0!</v>
      </c>
      <c r="AC20" s="53"/>
      <c r="AD20" s="54"/>
      <c r="AE20" s="52">
        <f>COUNTIF(ชื่อสถานบริการ8!$C$10:$AF$10,2)</f>
        <v>0</v>
      </c>
      <c r="AF20" s="53" t="e">
        <f t="shared" ref="AF20:AF24" si="27">AE20/$C$18*100</f>
        <v>#DIV/0!</v>
      </c>
      <c r="AG20" s="53"/>
      <c r="AH20" s="54"/>
      <c r="AI20" s="52">
        <f>COUNTIF(ชื่อสถานบริการ9!$C$10:$AF$10,2)</f>
        <v>0</v>
      </c>
      <c r="AJ20" s="53" t="e">
        <f t="shared" ref="AJ20:AJ24" si="28">AI20/$C$18*100</f>
        <v>#DIV/0!</v>
      </c>
      <c r="AK20" s="53"/>
      <c r="AL20" s="54"/>
      <c r="AM20" s="52">
        <f>COUNTIF(ชื่อสถานบริการ10!$C$10:$AF$10,2)</f>
        <v>0</v>
      </c>
      <c r="AN20" s="53" t="e">
        <f t="shared" ref="AN20:AN24" si="29">AM20/$C$18*100</f>
        <v>#DIV/0!</v>
      </c>
      <c r="AO20" s="53"/>
      <c r="AP20" s="54"/>
      <c r="AQ20" s="52">
        <f>COUNTIF(ชื่อสถานบริการ11!$C$10:$AF$10,2)</f>
        <v>0</v>
      </c>
      <c r="AR20" s="53" t="e">
        <f t="shared" ref="AR20:AR24" si="30">AQ20/$C$18*100</f>
        <v>#DIV/0!</v>
      </c>
      <c r="AS20" s="53"/>
      <c r="AT20" s="54"/>
      <c r="AU20" s="52">
        <f>COUNTIF(ชื่อสถานบริการ12!$C$10:$AF$10,2)</f>
        <v>0</v>
      </c>
      <c r="AV20" s="53" t="e">
        <f t="shared" ref="AV20:AV24" si="31">AU20/$C$18*100</f>
        <v>#DIV/0!</v>
      </c>
      <c r="AW20" s="53"/>
      <c r="AX20" s="54"/>
      <c r="AY20" s="52">
        <f>COUNTIF(ชื่อสถานบริการ13!$C$10:$AF$10,2)</f>
        <v>0</v>
      </c>
      <c r="AZ20" s="53" t="e">
        <f t="shared" ref="AZ20:AZ24" si="32">AY20/$C$18*100</f>
        <v>#DIV/0!</v>
      </c>
      <c r="BA20" s="53"/>
      <c r="BB20" s="54"/>
      <c r="BC20" s="52">
        <f>COUNTIF(ชื่อสถานบริการ14!$C$10:$AF$10,2)</f>
        <v>0</v>
      </c>
      <c r="BD20" s="53" t="e">
        <f t="shared" ref="BD20:BD24" si="33">BC20/$C$18*100</f>
        <v>#DIV/0!</v>
      </c>
      <c r="BE20" s="53"/>
      <c r="BF20" s="54"/>
      <c r="BG20" s="52">
        <f>COUNTIF(ชื่อสถานบริการ15!$C$10:$AF$10,2)</f>
        <v>0</v>
      </c>
      <c r="BH20" s="53" t="e">
        <f t="shared" ref="BH20:BH24" si="34">BG20/$C$18*100</f>
        <v>#DIV/0!</v>
      </c>
      <c r="BI20" s="53"/>
      <c r="BJ20" s="54"/>
      <c r="BK20" s="52">
        <f>COUNTIF(ชื่อสถานบริการ16!$C$10:$AF$10,2)</f>
        <v>0</v>
      </c>
      <c r="BL20" s="53" t="e">
        <f t="shared" ref="BL20:BL24" si="35">BK20/$C$18*100</f>
        <v>#DIV/0!</v>
      </c>
      <c r="BM20" s="53"/>
      <c r="BN20" s="54"/>
      <c r="BO20" s="52">
        <f>COUNTIF(ชื่อสถานบริการ17!$C$10:$AF$10,2)</f>
        <v>0</v>
      </c>
      <c r="BP20" s="53" t="e">
        <f t="shared" ref="BP20:BP24" si="36">BO20/$C$18*100</f>
        <v>#DIV/0!</v>
      </c>
      <c r="BQ20" s="53"/>
      <c r="BR20" s="54"/>
      <c r="BS20" s="52">
        <f>COUNTIF(ชื่อสถานบริการ18!$C$10:$AF$10,2)</f>
        <v>0</v>
      </c>
      <c r="BT20" s="53" t="e">
        <f t="shared" ref="BT20:BT24" si="37">BS20/$C$18*100</f>
        <v>#DIV/0!</v>
      </c>
      <c r="BU20" s="53"/>
      <c r="BV20" s="54"/>
      <c r="BW20" s="120">
        <f t="shared" si="0"/>
        <v>0</v>
      </c>
      <c r="BX20" s="53" t="e">
        <f t="shared" ref="BX20:BX24" si="38">BW20/$C$18*100</f>
        <v>#DIV/0!</v>
      </c>
      <c r="BY20" s="121"/>
      <c r="BZ20" s="122"/>
    </row>
    <row r="21" spans="1:78" ht="18.75">
      <c r="A21" s="18"/>
      <c r="B21" s="46" t="s">
        <v>87</v>
      </c>
      <c r="C21" s="52">
        <f>COUNTIF(ชื่อสถานบริการ1!$C$10:$AF$10,3)</f>
        <v>0</v>
      </c>
      <c r="D21" s="53" t="e">
        <f t="shared" si="20"/>
        <v>#DIV/0!</v>
      </c>
      <c r="E21" s="53"/>
      <c r="F21" s="54"/>
      <c r="G21" s="52">
        <f>COUNTIF(ชื่อสถานบริการ2!$C$10:$AF$10,3)</f>
        <v>0</v>
      </c>
      <c r="H21" s="53" t="e">
        <f t="shared" si="21"/>
        <v>#DIV/0!</v>
      </c>
      <c r="I21" s="53"/>
      <c r="J21" s="54"/>
      <c r="K21" s="52">
        <f>COUNTIF(ชื่อสถานบริการ3!$C$10:$AF$10,3)</f>
        <v>0</v>
      </c>
      <c r="L21" s="53" t="e">
        <f t="shared" si="22"/>
        <v>#DIV/0!</v>
      </c>
      <c r="M21" s="53"/>
      <c r="N21" s="54"/>
      <c r="O21" s="52">
        <f>COUNTIF(ชื่อสถานบริการ4!$C$10:$AF$10,3)</f>
        <v>0</v>
      </c>
      <c r="P21" s="53" t="e">
        <f t="shared" si="23"/>
        <v>#DIV/0!</v>
      </c>
      <c r="Q21" s="53"/>
      <c r="R21" s="54"/>
      <c r="S21" s="52">
        <f>COUNTIF(ชื่อสถานบริการ5!$C$10:$AF$10,3)</f>
        <v>0</v>
      </c>
      <c r="T21" s="53" t="e">
        <f t="shared" si="24"/>
        <v>#DIV/0!</v>
      </c>
      <c r="U21" s="53"/>
      <c r="V21" s="54"/>
      <c r="W21" s="52">
        <f>COUNTIF(ชื่อสถานบริการ6!$C$10:$AF$10,3)</f>
        <v>0</v>
      </c>
      <c r="X21" s="53" t="e">
        <f t="shared" si="25"/>
        <v>#DIV/0!</v>
      </c>
      <c r="Y21" s="53"/>
      <c r="Z21" s="54"/>
      <c r="AA21" s="52">
        <f>COUNTIF(ชื่อสถานบริการ7!$C$10:$AF$10,3)</f>
        <v>0</v>
      </c>
      <c r="AB21" s="53" t="e">
        <f t="shared" si="26"/>
        <v>#DIV/0!</v>
      </c>
      <c r="AC21" s="53"/>
      <c r="AD21" s="54"/>
      <c r="AE21" s="52">
        <f>COUNTIF(ชื่อสถานบริการ8!$C$10:$AF$10,3)</f>
        <v>0</v>
      </c>
      <c r="AF21" s="53" t="e">
        <f t="shared" si="27"/>
        <v>#DIV/0!</v>
      </c>
      <c r="AG21" s="53"/>
      <c r="AH21" s="54"/>
      <c r="AI21" s="52">
        <f>COUNTIF(ชื่อสถานบริการ9!$C$10:$AF$10,3)</f>
        <v>0</v>
      </c>
      <c r="AJ21" s="53" t="e">
        <f t="shared" si="28"/>
        <v>#DIV/0!</v>
      </c>
      <c r="AK21" s="53"/>
      <c r="AL21" s="54"/>
      <c r="AM21" s="52">
        <f>COUNTIF(ชื่อสถานบริการ10!$C$10:$AF$10,3)</f>
        <v>0</v>
      </c>
      <c r="AN21" s="53" t="e">
        <f t="shared" si="29"/>
        <v>#DIV/0!</v>
      </c>
      <c r="AO21" s="53"/>
      <c r="AP21" s="54"/>
      <c r="AQ21" s="52">
        <f>COUNTIF(ชื่อสถานบริการ11!$C$10:$AF$10,3)</f>
        <v>0</v>
      </c>
      <c r="AR21" s="53" t="e">
        <f t="shared" si="30"/>
        <v>#DIV/0!</v>
      </c>
      <c r="AS21" s="53"/>
      <c r="AT21" s="54"/>
      <c r="AU21" s="52">
        <f>COUNTIF(ชื่อสถานบริการ12!$C$10:$AF$10,3)</f>
        <v>0</v>
      </c>
      <c r="AV21" s="53" t="e">
        <f t="shared" si="31"/>
        <v>#DIV/0!</v>
      </c>
      <c r="AW21" s="53"/>
      <c r="AX21" s="54"/>
      <c r="AY21" s="52">
        <f>COUNTIF(ชื่อสถานบริการ13!$C$10:$AF$10,3)</f>
        <v>0</v>
      </c>
      <c r="AZ21" s="53" t="e">
        <f t="shared" si="32"/>
        <v>#DIV/0!</v>
      </c>
      <c r="BA21" s="53"/>
      <c r="BB21" s="54"/>
      <c r="BC21" s="52">
        <f>COUNTIF(ชื่อสถานบริการ14!$C$10:$AF$10,3)</f>
        <v>0</v>
      </c>
      <c r="BD21" s="53" t="e">
        <f t="shared" si="33"/>
        <v>#DIV/0!</v>
      </c>
      <c r="BE21" s="53"/>
      <c r="BF21" s="54"/>
      <c r="BG21" s="52">
        <f>COUNTIF(ชื่อสถานบริการ15!$C$10:$AF$10,3)</f>
        <v>0</v>
      </c>
      <c r="BH21" s="53" t="e">
        <f t="shared" si="34"/>
        <v>#DIV/0!</v>
      </c>
      <c r="BI21" s="53"/>
      <c r="BJ21" s="54"/>
      <c r="BK21" s="52">
        <f>COUNTIF(ชื่อสถานบริการ16!$C$10:$AF$10,3)</f>
        <v>0</v>
      </c>
      <c r="BL21" s="53" t="e">
        <f t="shared" si="35"/>
        <v>#DIV/0!</v>
      </c>
      <c r="BM21" s="53"/>
      <c r="BN21" s="54"/>
      <c r="BO21" s="52">
        <f>COUNTIF(ชื่อสถานบริการ17!$C$10:$AF$10,3)</f>
        <v>0</v>
      </c>
      <c r="BP21" s="53" t="e">
        <f t="shared" si="36"/>
        <v>#DIV/0!</v>
      </c>
      <c r="BQ21" s="53"/>
      <c r="BR21" s="54"/>
      <c r="BS21" s="52">
        <f>COUNTIF(ชื่อสถานบริการ18!$C$10:$AF$10,3)</f>
        <v>0</v>
      </c>
      <c r="BT21" s="53" t="e">
        <f t="shared" si="37"/>
        <v>#DIV/0!</v>
      </c>
      <c r="BU21" s="53"/>
      <c r="BV21" s="54"/>
      <c r="BW21" s="120">
        <f t="shared" si="0"/>
        <v>0</v>
      </c>
      <c r="BX21" s="53" t="e">
        <f t="shared" si="38"/>
        <v>#DIV/0!</v>
      </c>
      <c r="BY21" s="121"/>
      <c r="BZ21" s="122"/>
    </row>
    <row r="22" spans="1:78" ht="18.75">
      <c r="A22" s="18"/>
      <c r="B22" s="46" t="s">
        <v>88</v>
      </c>
      <c r="C22" s="52">
        <f>COUNTIF(ชื่อสถานบริการ1!$C$10:$AF$10,4)</f>
        <v>0</v>
      </c>
      <c r="D22" s="53" t="e">
        <f t="shared" si="20"/>
        <v>#DIV/0!</v>
      </c>
      <c r="E22" s="53"/>
      <c r="F22" s="54"/>
      <c r="G22" s="52">
        <f>COUNTIF(ชื่อสถานบริการ2!$C$10:$AF$10,4)</f>
        <v>0</v>
      </c>
      <c r="H22" s="53" t="e">
        <f t="shared" si="21"/>
        <v>#DIV/0!</v>
      </c>
      <c r="I22" s="53"/>
      <c r="J22" s="54"/>
      <c r="K22" s="52">
        <f>COUNTIF(ชื่อสถานบริการ3!$C$10:$AF$10,4)</f>
        <v>0</v>
      </c>
      <c r="L22" s="53" t="e">
        <f t="shared" si="22"/>
        <v>#DIV/0!</v>
      </c>
      <c r="M22" s="53"/>
      <c r="N22" s="54"/>
      <c r="O22" s="52">
        <f>COUNTIF(ชื่อสถานบริการ4!$C$10:$AF$10,4)</f>
        <v>0</v>
      </c>
      <c r="P22" s="53" t="e">
        <f t="shared" si="23"/>
        <v>#DIV/0!</v>
      </c>
      <c r="Q22" s="53"/>
      <c r="R22" s="54"/>
      <c r="S22" s="52">
        <f>COUNTIF(ชื่อสถานบริการ5!$C$10:$AF$10,4)</f>
        <v>0</v>
      </c>
      <c r="T22" s="53" t="e">
        <f t="shared" si="24"/>
        <v>#DIV/0!</v>
      </c>
      <c r="U22" s="53"/>
      <c r="V22" s="54"/>
      <c r="W22" s="52">
        <f>COUNTIF(ชื่อสถานบริการ6!$C$10:$AF$10,4)</f>
        <v>0</v>
      </c>
      <c r="X22" s="53" t="e">
        <f t="shared" si="25"/>
        <v>#DIV/0!</v>
      </c>
      <c r="Y22" s="53"/>
      <c r="Z22" s="54"/>
      <c r="AA22" s="52">
        <f>COUNTIF(ชื่อสถานบริการ7!$C$10:$AF$10,4)</f>
        <v>0</v>
      </c>
      <c r="AB22" s="53" t="e">
        <f t="shared" si="26"/>
        <v>#DIV/0!</v>
      </c>
      <c r="AC22" s="53"/>
      <c r="AD22" s="54"/>
      <c r="AE22" s="52">
        <f>COUNTIF(ชื่อสถานบริการ8!$C$10:$AF$10,4)</f>
        <v>0</v>
      </c>
      <c r="AF22" s="53" t="e">
        <f t="shared" si="27"/>
        <v>#DIV/0!</v>
      </c>
      <c r="AG22" s="53"/>
      <c r="AH22" s="54"/>
      <c r="AI22" s="52">
        <f>COUNTIF(ชื่อสถานบริการ9!$C$10:$AF$10,4)</f>
        <v>0</v>
      </c>
      <c r="AJ22" s="53" t="e">
        <f t="shared" si="28"/>
        <v>#DIV/0!</v>
      </c>
      <c r="AK22" s="53"/>
      <c r="AL22" s="54"/>
      <c r="AM22" s="52">
        <f>COUNTIF(ชื่อสถานบริการ10!$C$10:$AF$10,4)</f>
        <v>0</v>
      </c>
      <c r="AN22" s="53" t="e">
        <f t="shared" si="29"/>
        <v>#DIV/0!</v>
      </c>
      <c r="AO22" s="53"/>
      <c r="AP22" s="54"/>
      <c r="AQ22" s="52">
        <f>COUNTIF(ชื่อสถานบริการ11!$C$10:$AF$10,4)</f>
        <v>0</v>
      </c>
      <c r="AR22" s="53" t="e">
        <f t="shared" si="30"/>
        <v>#DIV/0!</v>
      </c>
      <c r="AS22" s="53"/>
      <c r="AT22" s="54"/>
      <c r="AU22" s="52">
        <f>COUNTIF(ชื่อสถานบริการ12!$C$10:$AF$10,4)</f>
        <v>0</v>
      </c>
      <c r="AV22" s="53" t="e">
        <f t="shared" si="31"/>
        <v>#DIV/0!</v>
      </c>
      <c r="AW22" s="53"/>
      <c r="AX22" s="54"/>
      <c r="AY22" s="52">
        <f>COUNTIF(ชื่อสถานบริการ13!$C$10:$AF$10,4)</f>
        <v>0</v>
      </c>
      <c r="AZ22" s="53" t="e">
        <f t="shared" si="32"/>
        <v>#DIV/0!</v>
      </c>
      <c r="BA22" s="53"/>
      <c r="BB22" s="54"/>
      <c r="BC22" s="52">
        <f>COUNTIF(ชื่อสถานบริการ14!$C$10:$AF$10,4)</f>
        <v>0</v>
      </c>
      <c r="BD22" s="53" t="e">
        <f t="shared" si="33"/>
        <v>#DIV/0!</v>
      </c>
      <c r="BE22" s="53"/>
      <c r="BF22" s="54"/>
      <c r="BG22" s="52">
        <f>COUNTIF(ชื่อสถานบริการ15!$C$10:$AF$10,4)</f>
        <v>0</v>
      </c>
      <c r="BH22" s="53" t="e">
        <f t="shared" si="34"/>
        <v>#DIV/0!</v>
      </c>
      <c r="BI22" s="53"/>
      <c r="BJ22" s="54"/>
      <c r="BK22" s="52">
        <f>COUNTIF(ชื่อสถานบริการ16!$C$10:$AF$10,4)</f>
        <v>0</v>
      </c>
      <c r="BL22" s="53" t="e">
        <f t="shared" si="35"/>
        <v>#DIV/0!</v>
      </c>
      <c r="BM22" s="53"/>
      <c r="BN22" s="54"/>
      <c r="BO22" s="52">
        <f>COUNTIF(ชื่อสถานบริการ17!$C$10:$AF$10,4)</f>
        <v>0</v>
      </c>
      <c r="BP22" s="53" t="e">
        <f t="shared" si="36"/>
        <v>#DIV/0!</v>
      </c>
      <c r="BQ22" s="53"/>
      <c r="BR22" s="54"/>
      <c r="BS22" s="52">
        <f>COUNTIF(ชื่อสถานบริการ18!$C$10:$AF$10,4)</f>
        <v>0</v>
      </c>
      <c r="BT22" s="53" t="e">
        <f t="shared" si="37"/>
        <v>#DIV/0!</v>
      </c>
      <c r="BU22" s="53"/>
      <c r="BV22" s="54"/>
      <c r="BW22" s="120">
        <f t="shared" si="0"/>
        <v>0</v>
      </c>
      <c r="BX22" s="53" t="e">
        <f t="shared" si="38"/>
        <v>#DIV/0!</v>
      </c>
      <c r="BY22" s="121"/>
      <c r="BZ22" s="122"/>
    </row>
    <row r="23" spans="1:78" ht="18.75">
      <c r="A23" s="18"/>
      <c r="B23" s="46" t="s">
        <v>89</v>
      </c>
      <c r="C23" s="52">
        <f>COUNTIF(ชื่อสถานบริการ1!$C$10:$AF$10,5)</f>
        <v>0</v>
      </c>
      <c r="D23" s="53" t="e">
        <f t="shared" si="20"/>
        <v>#DIV/0!</v>
      </c>
      <c r="E23" s="53"/>
      <c r="F23" s="54"/>
      <c r="G23" s="52">
        <f>COUNTIF(ชื่อสถานบริการ2!$C$10:$AF$10,5)</f>
        <v>0</v>
      </c>
      <c r="H23" s="53" t="e">
        <f t="shared" si="21"/>
        <v>#DIV/0!</v>
      </c>
      <c r="I23" s="53"/>
      <c r="J23" s="54"/>
      <c r="K23" s="52">
        <f>COUNTIF(ชื่อสถานบริการ3!$C$10:$AF$10,5)</f>
        <v>0</v>
      </c>
      <c r="L23" s="53" t="e">
        <f t="shared" si="22"/>
        <v>#DIV/0!</v>
      </c>
      <c r="M23" s="53"/>
      <c r="N23" s="54"/>
      <c r="O23" s="52">
        <f>COUNTIF(ชื่อสถานบริการ4!$C$10:$AF$10,5)</f>
        <v>0</v>
      </c>
      <c r="P23" s="53" t="e">
        <f t="shared" si="23"/>
        <v>#DIV/0!</v>
      </c>
      <c r="Q23" s="53"/>
      <c r="R23" s="54"/>
      <c r="S23" s="52">
        <f>COUNTIF(ชื่อสถานบริการ5!$C$10:$AF$10,5)</f>
        <v>0</v>
      </c>
      <c r="T23" s="53" t="e">
        <f t="shared" si="24"/>
        <v>#DIV/0!</v>
      </c>
      <c r="U23" s="53"/>
      <c r="V23" s="54"/>
      <c r="W23" s="52">
        <f>COUNTIF(ชื่อสถานบริการ6!$C$10:$AF$10,5)</f>
        <v>0</v>
      </c>
      <c r="X23" s="53" t="e">
        <f t="shared" si="25"/>
        <v>#DIV/0!</v>
      </c>
      <c r="Y23" s="53"/>
      <c r="Z23" s="54"/>
      <c r="AA23" s="52">
        <f>COUNTIF(ชื่อสถานบริการ7!$C$10:$AF$10,5)</f>
        <v>0</v>
      </c>
      <c r="AB23" s="53" t="e">
        <f t="shared" si="26"/>
        <v>#DIV/0!</v>
      </c>
      <c r="AC23" s="53"/>
      <c r="AD23" s="54"/>
      <c r="AE23" s="52">
        <f>COUNTIF(ชื่อสถานบริการ8!$C$10:$AF$10,5)</f>
        <v>0</v>
      </c>
      <c r="AF23" s="53" t="e">
        <f t="shared" si="27"/>
        <v>#DIV/0!</v>
      </c>
      <c r="AG23" s="53"/>
      <c r="AH23" s="54"/>
      <c r="AI23" s="52">
        <f>COUNTIF(ชื่อสถานบริการ9!$C$10:$AF$10,5)</f>
        <v>0</v>
      </c>
      <c r="AJ23" s="53" t="e">
        <f t="shared" si="28"/>
        <v>#DIV/0!</v>
      </c>
      <c r="AK23" s="53"/>
      <c r="AL23" s="54"/>
      <c r="AM23" s="52">
        <f>COUNTIF(ชื่อสถานบริการ10!$C$10:$AF$10,5)</f>
        <v>0</v>
      </c>
      <c r="AN23" s="53" t="e">
        <f t="shared" si="29"/>
        <v>#DIV/0!</v>
      </c>
      <c r="AO23" s="53"/>
      <c r="AP23" s="54"/>
      <c r="AQ23" s="52">
        <f>COUNTIF(ชื่อสถานบริการ11!$C$10:$AF$10,5)</f>
        <v>0</v>
      </c>
      <c r="AR23" s="53" t="e">
        <f t="shared" si="30"/>
        <v>#DIV/0!</v>
      </c>
      <c r="AS23" s="53"/>
      <c r="AT23" s="54"/>
      <c r="AU23" s="52">
        <f>COUNTIF(ชื่อสถานบริการ12!$C$10:$AF$10,5)</f>
        <v>0</v>
      </c>
      <c r="AV23" s="53" t="e">
        <f t="shared" si="31"/>
        <v>#DIV/0!</v>
      </c>
      <c r="AW23" s="53"/>
      <c r="AX23" s="54"/>
      <c r="AY23" s="52">
        <f>COUNTIF(ชื่อสถานบริการ13!$C$10:$AF$10,5)</f>
        <v>0</v>
      </c>
      <c r="AZ23" s="53" t="e">
        <f t="shared" si="32"/>
        <v>#DIV/0!</v>
      </c>
      <c r="BA23" s="53"/>
      <c r="BB23" s="54"/>
      <c r="BC23" s="52">
        <f>COUNTIF(ชื่อสถานบริการ14!$C$10:$AF$10,5)</f>
        <v>0</v>
      </c>
      <c r="BD23" s="53" t="e">
        <f t="shared" si="33"/>
        <v>#DIV/0!</v>
      </c>
      <c r="BE23" s="53"/>
      <c r="BF23" s="54"/>
      <c r="BG23" s="52">
        <f>COUNTIF(ชื่อสถานบริการ15!$C$10:$AF$10,5)</f>
        <v>0</v>
      </c>
      <c r="BH23" s="53" t="e">
        <f t="shared" si="34"/>
        <v>#DIV/0!</v>
      </c>
      <c r="BI23" s="53"/>
      <c r="BJ23" s="54"/>
      <c r="BK23" s="52">
        <f>COUNTIF(ชื่อสถานบริการ16!$C$10:$AF$10,5)</f>
        <v>0</v>
      </c>
      <c r="BL23" s="53" t="e">
        <f t="shared" si="35"/>
        <v>#DIV/0!</v>
      </c>
      <c r="BM23" s="53"/>
      <c r="BN23" s="54"/>
      <c r="BO23" s="52">
        <f>COUNTIF(ชื่อสถานบริการ17!$C$10:$AF$10,5)</f>
        <v>0</v>
      </c>
      <c r="BP23" s="53" t="e">
        <f t="shared" si="36"/>
        <v>#DIV/0!</v>
      </c>
      <c r="BQ23" s="53"/>
      <c r="BR23" s="54"/>
      <c r="BS23" s="52">
        <f>COUNTIF(ชื่อสถานบริการ18!$C$10:$AF$10,5)</f>
        <v>0</v>
      </c>
      <c r="BT23" s="53" t="e">
        <f t="shared" si="37"/>
        <v>#DIV/0!</v>
      </c>
      <c r="BU23" s="53"/>
      <c r="BV23" s="54"/>
      <c r="BW23" s="120">
        <f t="shared" si="0"/>
        <v>0</v>
      </c>
      <c r="BX23" s="53" t="e">
        <f t="shared" si="38"/>
        <v>#DIV/0!</v>
      </c>
      <c r="BY23" s="121"/>
      <c r="BZ23" s="122"/>
    </row>
    <row r="24" spans="1:78" ht="18.75">
      <c r="A24" s="18"/>
      <c r="B24" s="46" t="s">
        <v>143</v>
      </c>
      <c r="C24" s="52">
        <f>COUNTIF(ชื่อสถานบริการ1!$C$10:$AF$10,6)</f>
        <v>0</v>
      </c>
      <c r="D24" s="53" t="e">
        <f t="shared" si="20"/>
        <v>#DIV/0!</v>
      </c>
      <c r="E24" s="53"/>
      <c r="F24" s="54"/>
      <c r="G24" s="52">
        <f>COUNTIF(ชื่อสถานบริการ2!$C$10:$AF$10,6)</f>
        <v>0</v>
      </c>
      <c r="H24" s="53" t="e">
        <f t="shared" si="21"/>
        <v>#DIV/0!</v>
      </c>
      <c r="I24" s="53"/>
      <c r="J24" s="54"/>
      <c r="K24" s="52">
        <f>COUNTIF(ชื่อสถานบริการ3!$C$10:$AF$10,6)</f>
        <v>0</v>
      </c>
      <c r="L24" s="53" t="e">
        <f t="shared" si="22"/>
        <v>#DIV/0!</v>
      </c>
      <c r="M24" s="53"/>
      <c r="N24" s="54"/>
      <c r="O24" s="52">
        <f>COUNTIF(ชื่อสถานบริการ4!$C$10:$AF$10,6)</f>
        <v>0</v>
      </c>
      <c r="P24" s="53" t="e">
        <f t="shared" si="23"/>
        <v>#DIV/0!</v>
      </c>
      <c r="Q24" s="53"/>
      <c r="R24" s="54"/>
      <c r="S24" s="52">
        <f>COUNTIF(ชื่อสถานบริการ5!$C$10:$AF$10,6)</f>
        <v>0</v>
      </c>
      <c r="T24" s="53" t="e">
        <f t="shared" si="24"/>
        <v>#DIV/0!</v>
      </c>
      <c r="U24" s="53"/>
      <c r="V24" s="54"/>
      <c r="W24" s="52">
        <f>COUNTIF(ชื่อสถานบริการ6!$C$10:$AF$10,6)</f>
        <v>0</v>
      </c>
      <c r="X24" s="53" t="e">
        <f t="shared" si="25"/>
        <v>#DIV/0!</v>
      </c>
      <c r="Y24" s="53"/>
      <c r="Z24" s="54"/>
      <c r="AA24" s="52">
        <f>COUNTIF(ชื่อสถานบริการ7!$C$10:$AF$10,6)</f>
        <v>0</v>
      </c>
      <c r="AB24" s="53" t="e">
        <f t="shared" si="26"/>
        <v>#DIV/0!</v>
      </c>
      <c r="AC24" s="53"/>
      <c r="AD24" s="54"/>
      <c r="AE24" s="52">
        <f>COUNTIF(ชื่อสถานบริการ8!$C$10:$AF$10,6)</f>
        <v>0</v>
      </c>
      <c r="AF24" s="53" t="e">
        <f t="shared" si="27"/>
        <v>#DIV/0!</v>
      </c>
      <c r="AG24" s="53"/>
      <c r="AH24" s="54"/>
      <c r="AI24" s="52">
        <f>COUNTIF(ชื่อสถานบริการ9!$C$10:$AF$10,6)</f>
        <v>0</v>
      </c>
      <c r="AJ24" s="53" t="e">
        <f t="shared" si="28"/>
        <v>#DIV/0!</v>
      </c>
      <c r="AK24" s="53"/>
      <c r="AL24" s="54"/>
      <c r="AM24" s="52">
        <f>COUNTIF(ชื่อสถานบริการ10!$C$10:$AF$10,6)</f>
        <v>0</v>
      </c>
      <c r="AN24" s="53" t="e">
        <f t="shared" si="29"/>
        <v>#DIV/0!</v>
      </c>
      <c r="AO24" s="53"/>
      <c r="AP24" s="54"/>
      <c r="AQ24" s="52">
        <f>COUNTIF(ชื่อสถานบริการ11!$C$10:$AF$10,6)</f>
        <v>0</v>
      </c>
      <c r="AR24" s="53" t="e">
        <f t="shared" si="30"/>
        <v>#DIV/0!</v>
      </c>
      <c r="AS24" s="53"/>
      <c r="AT24" s="54"/>
      <c r="AU24" s="52">
        <f>COUNTIF(ชื่อสถานบริการ12!$C$10:$AF$10,6)</f>
        <v>0</v>
      </c>
      <c r="AV24" s="53" t="e">
        <f t="shared" si="31"/>
        <v>#DIV/0!</v>
      </c>
      <c r="AW24" s="53"/>
      <c r="AX24" s="54"/>
      <c r="AY24" s="52">
        <f>COUNTIF(ชื่อสถานบริการ13!$C$10:$AF$10,6)</f>
        <v>0</v>
      </c>
      <c r="AZ24" s="53" t="e">
        <f t="shared" si="32"/>
        <v>#DIV/0!</v>
      </c>
      <c r="BA24" s="53"/>
      <c r="BB24" s="54"/>
      <c r="BC24" s="52">
        <f>COUNTIF(ชื่อสถานบริการ14!$C$10:$AF$10,6)</f>
        <v>0</v>
      </c>
      <c r="BD24" s="53" t="e">
        <f t="shared" si="33"/>
        <v>#DIV/0!</v>
      </c>
      <c r="BE24" s="53"/>
      <c r="BF24" s="54"/>
      <c r="BG24" s="52">
        <f>COUNTIF(ชื่อสถานบริการ15!$C$10:$AF$10,6)</f>
        <v>0</v>
      </c>
      <c r="BH24" s="53" t="e">
        <f t="shared" si="34"/>
        <v>#DIV/0!</v>
      </c>
      <c r="BI24" s="53"/>
      <c r="BJ24" s="54"/>
      <c r="BK24" s="52">
        <f>COUNTIF(ชื่อสถานบริการ16!$C$10:$AF$10,6)</f>
        <v>0</v>
      </c>
      <c r="BL24" s="53" t="e">
        <f t="shared" si="35"/>
        <v>#DIV/0!</v>
      </c>
      <c r="BM24" s="53"/>
      <c r="BN24" s="54"/>
      <c r="BO24" s="52">
        <f>COUNTIF(ชื่อสถานบริการ17!$C$10:$AF$10,6)</f>
        <v>0</v>
      </c>
      <c r="BP24" s="53" t="e">
        <f t="shared" si="36"/>
        <v>#DIV/0!</v>
      </c>
      <c r="BQ24" s="53"/>
      <c r="BR24" s="54"/>
      <c r="BS24" s="52">
        <f>COUNTIF(ชื่อสถานบริการ18!$C$10:$AF$10,6)</f>
        <v>0</v>
      </c>
      <c r="BT24" s="53" t="e">
        <f t="shared" si="37"/>
        <v>#DIV/0!</v>
      </c>
      <c r="BU24" s="53"/>
      <c r="BV24" s="54"/>
      <c r="BW24" s="120">
        <f t="shared" si="0"/>
        <v>0</v>
      </c>
      <c r="BX24" s="53" t="e">
        <f t="shared" si="38"/>
        <v>#DIV/0!</v>
      </c>
      <c r="BY24" s="121"/>
      <c r="BZ24" s="122"/>
    </row>
    <row r="25" spans="1:78">
      <c r="A25" s="18">
        <v>6</v>
      </c>
      <c r="B25" s="18" t="s">
        <v>5</v>
      </c>
      <c r="C25" s="52">
        <f>SUM(C26:C35)</f>
        <v>0</v>
      </c>
      <c r="D25" s="53"/>
      <c r="E25" s="53"/>
      <c r="F25" s="54"/>
      <c r="G25" s="52">
        <f>SUM(G26:G35)</f>
        <v>0</v>
      </c>
      <c r="H25" s="53"/>
      <c r="I25" s="53"/>
      <c r="J25" s="54"/>
      <c r="K25" s="52">
        <f>SUM(K26:K35)</f>
        <v>0</v>
      </c>
      <c r="L25" s="53"/>
      <c r="M25" s="53"/>
      <c r="N25" s="54"/>
      <c r="O25" s="52">
        <f>SUM(O26:O35)</f>
        <v>0</v>
      </c>
      <c r="P25" s="53"/>
      <c r="Q25" s="53"/>
      <c r="R25" s="54"/>
      <c r="S25" s="52">
        <f>SUM(S26:S35)</f>
        <v>0</v>
      </c>
      <c r="T25" s="53"/>
      <c r="U25" s="53"/>
      <c r="V25" s="54"/>
      <c r="W25" s="52">
        <f>SUM(W26:W35)</f>
        <v>0</v>
      </c>
      <c r="X25" s="53"/>
      <c r="Y25" s="53"/>
      <c r="Z25" s="54"/>
      <c r="AA25" s="52">
        <f>SUM(AA26:AA35)</f>
        <v>0</v>
      </c>
      <c r="AB25" s="53"/>
      <c r="AC25" s="53"/>
      <c r="AD25" s="54"/>
      <c r="AE25" s="52">
        <f>SUM(AE26:AE35)</f>
        <v>0</v>
      </c>
      <c r="AF25" s="53"/>
      <c r="AG25" s="53"/>
      <c r="AH25" s="54"/>
      <c r="AI25" s="52">
        <f>SUM(AI26:AI35)</f>
        <v>0</v>
      </c>
      <c r="AJ25" s="53"/>
      <c r="AK25" s="53"/>
      <c r="AL25" s="54"/>
      <c r="AM25" s="52">
        <f>SUM(AM26:AM35)</f>
        <v>0</v>
      </c>
      <c r="AN25" s="53"/>
      <c r="AO25" s="53"/>
      <c r="AP25" s="54"/>
      <c r="AQ25" s="52">
        <f>SUM(AQ26:AQ35)</f>
        <v>0</v>
      </c>
      <c r="AR25" s="53"/>
      <c r="AS25" s="53"/>
      <c r="AT25" s="54"/>
      <c r="AU25" s="52">
        <f>SUM(AU26:AU35)</f>
        <v>0</v>
      </c>
      <c r="AV25" s="53"/>
      <c r="AW25" s="53"/>
      <c r="AX25" s="54"/>
      <c r="AY25" s="52">
        <f>SUM(AY26:AY35)</f>
        <v>0</v>
      </c>
      <c r="AZ25" s="53"/>
      <c r="BA25" s="53"/>
      <c r="BB25" s="54"/>
      <c r="BC25" s="52">
        <f>SUM(BC26:BC35)</f>
        <v>0</v>
      </c>
      <c r="BD25" s="53"/>
      <c r="BE25" s="53"/>
      <c r="BF25" s="54"/>
      <c r="BG25" s="52">
        <f>SUM(BG26:BG35)</f>
        <v>0</v>
      </c>
      <c r="BH25" s="53"/>
      <c r="BI25" s="53"/>
      <c r="BJ25" s="54"/>
      <c r="BK25" s="52">
        <f>SUM(BK26:BK35)</f>
        <v>0</v>
      </c>
      <c r="BL25" s="53"/>
      <c r="BM25" s="53"/>
      <c r="BN25" s="54"/>
      <c r="BO25" s="52">
        <f>SUM(BO26:BO35)</f>
        <v>0</v>
      </c>
      <c r="BP25" s="53"/>
      <c r="BQ25" s="53"/>
      <c r="BR25" s="54"/>
      <c r="BS25" s="52">
        <f>SUM(BS26:BS35)</f>
        <v>0</v>
      </c>
      <c r="BT25" s="53"/>
      <c r="BU25" s="53"/>
      <c r="BV25" s="54"/>
      <c r="BW25" s="120">
        <f t="shared" si="0"/>
        <v>0</v>
      </c>
      <c r="BX25" s="53"/>
      <c r="BY25" s="121"/>
      <c r="BZ25" s="122"/>
    </row>
    <row r="26" spans="1:78" ht="18.75">
      <c r="A26" s="18"/>
      <c r="B26" s="47" t="s">
        <v>90</v>
      </c>
      <c r="C26" s="52">
        <f>COUNTIF(ชื่อสถานบริการ1!$C$11:$AF$11,1)+COUNTIF(ชื่อสถานบริการ1!$C$11:$AF$11,5)</f>
        <v>0</v>
      </c>
      <c r="D26" s="53" t="e">
        <f>C26/$C$25*100</f>
        <v>#DIV/0!</v>
      </c>
      <c r="E26" s="53"/>
      <c r="F26" s="54"/>
      <c r="G26" s="52">
        <f>COUNTIF(ชื่อสถานบริการ2!$C$11:$AF$11,1)+COUNTIF(ชื่อสถานบริการ2!$C$11:$AF$11,5)</f>
        <v>0</v>
      </c>
      <c r="H26" s="53" t="e">
        <f>G26/$C$25*100</f>
        <v>#DIV/0!</v>
      </c>
      <c r="I26" s="53"/>
      <c r="J26" s="54"/>
      <c r="K26" s="52">
        <f>COUNTIF(ชื่อสถานบริการ3!$C$11:$AF$11,1)+COUNTIF(ชื่อสถานบริการ3!$C$11:$AF$11,5)</f>
        <v>0</v>
      </c>
      <c r="L26" s="53" t="e">
        <f>K26/$C$25*100</f>
        <v>#DIV/0!</v>
      </c>
      <c r="M26" s="53"/>
      <c r="N26" s="54"/>
      <c r="O26" s="52">
        <f>COUNTIF(ชื่อสถานบริการ4!$C$11:$AF$11,1)+COUNTIF(ชื่อสถานบริการ4!$C$11:$AF$11,5)</f>
        <v>0</v>
      </c>
      <c r="P26" s="53" t="e">
        <f>O26/$C$25*100</f>
        <v>#DIV/0!</v>
      </c>
      <c r="Q26" s="53"/>
      <c r="R26" s="54"/>
      <c r="S26" s="52">
        <f>COUNTIF(ชื่อสถานบริการ5!$C$11:$AF$11,1)+COUNTIF(ชื่อสถานบริการ5!$C$11:$AF$11,5)</f>
        <v>0</v>
      </c>
      <c r="T26" s="53" t="e">
        <f>S26/$C$25*100</f>
        <v>#DIV/0!</v>
      </c>
      <c r="U26" s="53"/>
      <c r="V26" s="54"/>
      <c r="W26" s="52">
        <f>COUNTIF(ชื่อสถานบริการ6!$C$11:$AF$11,1)+COUNTIF(ชื่อสถานบริการ6!$C$11:$AF$11,5)</f>
        <v>0</v>
      </c>
      <c r="X26" s="53" t="e">
        <f>W26/$C$25*100</f>
        <v>#DIV/0!</v>
      </c>
      <c r="Y26" s="53"/>
      <c r="Z26" s="54"/>
      <c r="AA26" s="52">
        <f>COUNTIF(ชื่อสถานบริการ7!$C$11:$AF$11,1)+COUNTIF(ชื่อสถานบริการ7!$C$11:$AF$11,5)</f>
        <v>0</v>
      </c>
      <c r="AB26" s="53" t="e">
        <f>AA26/$C$25*100</f>
        <v>#DIV/0!</v>
      </c>
      <c r="AC26" s="53"/>
      <c r="AD26" s="54"/>
      <c r="AE26" s="52">
        <f>COUNTIF(ชื่อสถานบริการ8!$C$11:$AF$11,1)+COUNTIF(ชื่อสถานบริการ8!$C$11:$AF$11,5)</f>
        <v>0</v>
      </c>
      <c r="AF26" s="53" t="e">
        <f>AE26/$C$25*100</f>
        <v>#DIV/0!</v>
      </c>
      <c r="AG26" s="53"/>
      <c r="AH26" s="54"/>
      <c r="AI26" s="52">
        <f>COUNTIF(ชื่อสถานบริการ9!$C$11:$AF$11,1)+COUNTIF(ชื่อสถานบริการ9!$C$11:$AF$11,5)</f>
        <v>0</v>
      </c>
      <c r="AJ26" s="53" t="e">
        <f>AI26/$C$25*100</f>
        <v>#DIV/0!</v>
      </c>
      <c r="AK26" s="53"/>
      <c r="AL26" s="54"/>
      <c r="AM26" s="52">
        <f>COUNTIF(ชื่อสถานบริการ10!$C$11:$AF$11,1)+COUNTIF(ชื่อสถานบริการ10!$C$11:$AF$11,5)</f>
        <v>0</v>
      </c>
      <c r="AN26" s="53" t="e">
        <f>AM26/$C$25*100</f>
        <v>#DIV/0!</v>
      </c>
      <c r="AO26" s="53"/>
      <c r="AP26" s="54"/>
      <c r="AQ26" s="52">
        <f>COUNTIF(ชื่อสถานบริการ11!$C$11:$AF$11,1)+COUNTIF(ชื่อสถานบริการ11!$C$11:$AF$11,5)</f>
        <v>0</v>
      </c>
      <c r="AR26" s="53" t="e">
        <f>AQ26/$C$25*100</f>
        <v>#DIV/0!</v>
      </c>
      <c r="AS26" s="53"/>
      <c r="AT26" s="54"/>
      <c r="AU26" s="52">
        <f>COUNTIF(ชื่อสถานบริการ12!$C$11:$AF$11,1)+COUNTIF(ชื่อสถานบริการ12!$C$11:$AF$11,5)</f>
        <v>0</v>
      </c>
      <c r="AV26" s="53" t="e">
        <f>AU26/$C$25*100</f>
        <v>#DIV/0!</v>
      </c>
      <c r="AW26" s="53"/>
      <c r="AX26" s="54"/>
      <c r="AY26" s="52">
        <f>COUNTIF(ชื่อสถานบริการ13!$C$11:$AF$11,1)+COUNTIF(ชื่อสถานบริการ13!$C$11:$AF$11,5)</f>
        <v>0</v>
      </c>
      <c r="AZ26" s="53" t="e">
        <f>AY26/$C$25*100</f>
        <v>#DIV/0!</v>
      </c>
      <c r="BA26" s="53"/>
      <c r="BB26" s="54"/>
      <c r="BC26" s="52">
        <f>COUNTIF(ชื่อสถานบริการ14!$C$11:$AF$11,1)+COUNTIF(ชื่อสถานบริการ14!$C$11:$AF$11,5)</f>
        <v>0</v>
      </c>
      <c r="BD26" s="53" t="e">
        <f>BC26/$C$25*100</f>
        <v>#DIV/0!</v>
      </c>
      <c r="BE26" s="53"/>
      <c r="BF26" s="54"/>
      <c r="BG26" s="52">
        <f>COUNTIF(ชื่อสถานบริการ15!$C$11:$AF$11,1)+COUNTIF(ชื่อสถานบริการ15!$C$11:$AF$11,5)</f>
        <v>0</v>
      </c>
      <c r="BH26" s="53" t="e">
        <f>BG26/$C$25*100</f>
        <v>#DIV/0!</v>
      </c>
      <c r="BI26" s="53"/>
      <c r="BJ26" s="54"/>
      <c r="BK26" s="52">
        <f>COUNTIF(ชื่อสถานบริการ16!$C$11:$AF$11,1)+COUNTIF(ชื่อสถานบริการ16!$C$11:$AF$11,5)</f>
        <v>0</v>
      </c>
      <c r="BL26" s="53" t="e">
        <f>BK26/$C$25*100</f>
        <v>#DIV/0!</v>
      </c>
      <c r="BM26" s="53"/>
      <c r="BN26" s="54"/>
      <c r="BO26" s="52">
        <f>COUNTIF(ชื่อสถานบริการ17!$C$11:$AF$11,1)+COUNTIF(ชื่อสถานบริการ17!$C$11:$AF$11,5)</f>
        <v>0</v>
      </c>
      <c r="BP26" s="53" t="e">
        <f>BO26/$C$25*100</f>
        <v>#DIV/0!</v>
      </c>
      <c r="BQ26" s="53"/>
      <c r="BR26" s="54"/>
      <c r="BS26" s="52">
        <f>COUNTIF(ชื่อสถานบริการ18!$C$11:$AF$11,1)+COUNTIF(ชื่อสถานบริการ18!$C$11:$AF$11,5)</f>
        <v>0</v>
      </c>
      <c r="BT26" s="53" t="e">
        <f>BS26/$C$25*100</f>
        <v>#DIV/0!</v>
      </c>
      <c r="BU26" s="53"/>
      <c r="BV26" s="54"/>
      <c r="BW26" s="120">
        <f t="shared" si="0"/>
        <v>0</v>
      </c>
      <c r="BX26" s="53" t="e">
        <f>BW26/$C$25*100</f>
        <v>#DIV/0!</v>
      </c>
      <c r="BY26" s="121"/>
      <c r="BZ26" s="122"/>
    </row>
    <row r="27" spans="1:78" ht="18.75">
      <c r="A27" s="18"/>
      <c r="B27" s="47" t="s">
        <v>91</v>
      </c>
      <c r="C27" s="52">
        <f>COUNTIF(ชื่อสถานบริการ1!$C$11:$AF$11,2)</f>
        <v>0</v>
      </c>
      <c r="D27" s="53" t="e">
        <f t="shared" ref="D27:D35" si="39">C27/$C$25*100</f>
        <v>#DIV/0!</v>
      </c>
      <c r="E27" s="53"/>
      <c r="F27" s="54"/>
      <c r="G27" s="52">
        <f>COUNTIF(ชื่อสถานบริการ2!$C$11:$AF$11,2)</f>
        <v>0</v>
      </c>
      <c r="H27" s="53" t="e">
        <f t="shared" ref="H27:H35" si="40">G27/$C$25*100</f>
        <v>#DIV/0!</v>
      </c>
      <c r="I27" s="53"/>
      <c r="J27" s="54"/>
      <c r="K27" s="52">
        <f>COUNTIF(ชื่อสถานบริการ3!$C$11:$AF$11,2)</f>
        <v>0</v>
      </c>
      <c r="L27" s="53" t="e">
        <f t="shared" ref="L27:L35" si="41">K27/$C$25*100</f>
        <v>#DIV/0!</v>
      </c>
      <c r="M27" s="53"/>
      <c r="N27" s="54"/>
      <c r="O27" s="52">
        <f>COUNTIF(ชื่อสถานบริการ4!$C$11:$AF$11,2)</f>
        <v>0</v>
      </c>
      <c r="P27" s="53" t="e">
        <f t="shared" ref="P27:P35" si="42">O27/$C$25*100</f>
        <v>#DIV/0!</v>
      </c>
      <c r="Q27" s="53"/>
      <c r="R27" s="54"/>
      <c r="S27" s="52">
        <f>COUNTIF(ชื่อสถานบริการ5!$C$11:$AF$11,2)</f>
        <v>0</v>
      </c>
      <c r="T27" s="53" t="e">
        <f t="shared" ref="T27:T35" si="43">S27/$C$25*100</f>
        <v>#DIV/0!</v>
      </c>
      <c r="U27" s="53"/>
      <c r="V27" s="54"/>
      <c r="W27" s="52">
        <f>COUNTIF(ชื่อสถานบริการ6!$C$11:$AF$11,2)</f>
        <v>0</v>
      </c>
      <c r="X27" s="53" t="e">
        <f t="shared" ref="X27:X35" si="44">W27/$C$25*100</f>
        <v>#DIV/0!</v>
      </c>
      <c r="Y27" s="53"/>
      <c r="Z27" s="54"/>
      <c r="AA27" s="52">
        <f>COUNTIF(ชื่อสถานบริการ7!$C$11:$AF$11,2)</f>
        <v>0</v>
      </c>
      <c r="AB27" s="53" t="e">
        <f t="shared" ref="AB27:AB35" si="45">AA27/$C$25*100</f>
        <v>#DIV/0!</v>
      </c>
      <c r="AC27" s="53"/>
      <c r="AD27" s="54"/>
      <c r="AE27" s="52">
        <f>COUNTIF(ชื่อสถานบริการ8!$C$11:$AF$11,2)</f>
        <v>0</v>
      </c>
      <c r="AF27" s="53" t="e">
        <f t="shared" ref="AF27:AF35" si="46">AE27/$C$25*100</f>
        <v>#DIV/0!</v>
      </c>
      <c r="AG27" s="53"/>
      <c r="AH27" s="54"/>
      <c r="AI27" s="52">
        <f>COUNTIF(ชื่อสถานบริการ9!$C$11:$AF$11,2)</f>
        <v>0</v>
      </c>
      <c r="AJ27" s="53" t="e">
        <f t="shared" ref="AJ27:AJ35" si="47">AI27/$C$25*100</f>
        <v>#DIV/0!</v>
      </c>
      <c r="AK27" s="53"/>
      <c r="AL27" s="54"/>
      <c r="AM27" s="52">
        <f>COUNTIF(ชื่อสถานบริการ10!$C$11:$AF$11,2)</f>
        <v>0</v>
      </c>
      <c r="AN27" s="53" t="e">
        <f t="shared" ref="AN27:AN35" si="48">AM27/$C$25*100</f>
        <v>#DIV/0!</v>
      </c>
      <c r="AO27" s="53"/>
      <c r="AP27" s="54"/>
      <c r="AQ27" s="52">
        <f>COUNTIF(ชื่อสถานบริการ11!$C$11:$AF$11,2)</f>
        <v>0</v>
      </c>
      <c r="AR27" s="53" t="e">
        <f t="shared" ref="AR27:AR35" si="49">AQ27/$C$25*100</f>
        <v>#DIV/0!</v>
      </c>
      <c r="AS27" s="53"/>
      <c r="AT27" s="54"/>
      <c r="AU27" s="52">
        <f>COUNTIF(ชื่อสถานบริการ12!$C$11:$AF$11,2)</f>
        <v>0</v>
      </c>
      <c r="AV27" s="53" t="e">
        <f t="shared" ref="AV27:AV35" si="50">AU27/$C$25*100</f>
        <v>#DIV/0!</v>
      </c>
      <c r="AW27" s="53"/>
      <c r="AX27" s="54"/>
      <c r="AY27" s="52">
        <f>COUNTIF(ชื่อสถานบริการ13!$C$11:$AF$11,2)</f>
        <v>0</v>
      </c>
      <c r="AZ27" s="53" t="e">
        <f t="shared" ref="AZ27:AZ35" si="51">AY27/$C$25*100</f>
        <v>#DIV/0!</v>
      </c>
      <c r="BA27" s="53"/>
      <c r="BB27" s="54"/>
      <c r="BC27" s="52">
        <f>COUNTIF(ชื่อสถานบริการ14!$C$11:$AF$11,2)</f>
        <v>0</v>
      </c>
      <c r="BD27" s="53" t="e">
        <f t="shared" ref="BD27:BD35" si="52">BC27/$C$25*100</f>
        <v>#DIV/0!</v>
      </c>
      <c r="BE27" s="53"/>
      <c r="BF27" s="54"/>
      <c r="BG27" s="52">
        <f>COUNTIF(ชื่อสถานบริการ15!$C$11:$AF$11,2)</f>
        <v>0</v>
      </c>
      <c r="BH27" s="53" t="e">
        <f t="shared" ref="BH27:BH35" si="53">BG27/$C$25*100</f>
        <v>#DIV/0!</v>
      </c>
      <c r="BI27" s="53"/>
      <c r="BJ27" s="54"/>
      <c r="BK27" s="52">
        <f>COUNTIF(ชื่อสถานบริการ16!$C$11:$AF$11,2)</f>
        <v>0</v>
      </c>
      <c r="BL27" s="53" t="e">
        <f t="shared" ref="BL27:BL35" si="54">BK27/$C$25*100</f>
        <v>#DIV/0!</v>
      </c>
      <c r="BM27" s="53"/>
      <c r="BN27" s="54"/>
      <c r="BO27" s="52">
        <f>COUNTIF(ชื่อสถานบริการ17!$C$11:$AF$11,2)</f>
        <v>0</v>
      </c>
      <c r="BP27" s="53" t="e">
        <f t="shared" ref="BP27:BP35" si="55">BO27/$C$25*100</f>
        <v>#DIV/0!</v>
      </c>
      <c r="BQ27" s="53"/>
      <c r="BR27" s="54"/>
      <c r="BS27" s="52">
        <f>COUNTIF(ชื่อสถานบริการ18!$C$11:$AF$11,2)</f>
        <v>0</v>
      </c>
      <c r="BT27" s="53" t="e">
        <f t="shared" ref="BT27:BT35" si="56">BS27/$C$25*100</f>
        <v>#DIV/0!</v>
      </c>
      <c r="BU27" s="53"/>
      <c r="BV27" s="54"/>
      <c r="BW27" s="120">
        <f t="shared" si="0"/>
        <v>0</v>
      </c>
      <c r="BX27" s="53" t="e">
        <f t="shared" ref="BX27:BX35" si="57">BW27/$C$25*100</f>
        <v>#DIV/0!</v>
      </c>
      <c r="BY27" s="121"/>
      <c r="BZ27" s="122"/>
    </row>
    <row r="28" spans="1:78" ht="18.75">
      <c r="A28" s="18"/>
      <c r="B28" s="47" t="s">
        <v>92</v>
      </c>
      <c r="C28" s="52">
        <f>COUNTIF(ชื่อสถานบริการ1!$C$11:$AF$11,3)</f>
        <v>0</v>
      </c>
      <c r="D28" s="53" t="e">
        <f t="shared" si="39"/>
        <v>#DIV/0!</v>
      </c>
      <c r="E28" s="53"/>
      <c r="F28" s="54"/>
      <c r="G28" s="52">
        <f>COUNTIF(ชื่อสถานบริการ2!$C$11:$AF$11,3)</f>
        <v>0</v>
      </c>
      <c r="H28" s="53" t="e">
        <f t="shared" si="40"/>
        <v>#DIV/0!</v>
      </c>
      <c r="I28" s="53"/>
      <c r="J28" s="54"/>
      <c r="K28" s="52">
        <f>COUNTIF(ชื่อสถานบริการ3!$C$11:$AF$11,3)</f>
        <v>0</v>
      </c>
      <c r="L28" s="53" t="e">
        <f t="shared" si="41"/>
        <v>#DIV/0!</v>
      </c>
      <c r="M28" s="53"/>
      <c r="N28" s="54"/>
      <c r="O28" s="52">
        <f>COUNTIF(ชื่อสถานบริการ4!$C$11:$AF$11,3)</f>
        <v>0</v>
      </c>
      <c r="P28" s="53" t="e">
        <f t="shared" si="42"/>
        <v>#DIV/0!</v>
      </c>
      <c r="Q28" s="53"/>
      <c r="R28" s="54"/>
      <c r="S28" s="52">
        <f>COUNTIF(ชื่อสถานบริการ5!$C$11:$AF$11,3)</f>
        <v>0</v>
      </c>
      <c r="T28" s="53" t="e">
        <f t="shared" si="43"/>
        <v>#DIV/0!</v>
      </c>
      <c r="U28" s="53"/>
      <c r="V28" s="54"/>
      <c r="W28" s="52">
        <f>COUNTIF(ชื่อสถานบริการ6!$C$11:$AF$11,3)</f>
        <v>0</v>
      </c>
      <c r="X28" s="53" t="e">
        <f t="shared" si="44"/>
        <v>#DIV/0!</v>
      </c>
      <c r="Y28" s="53"/>
      <c r="Z28" s="54"/>
      <c r="AA28" s="52">
        <f>COUNTIF(ชื่อสถานบริการ7!$C$11:$AF$11,3)</f>
        <v>0</v>
      </c>
      <c r="AB28" s="53" t="e">
        <f t="shared" si="45"/>
        <v>#DIV/0!</v>
      </c>
      <c r="AC28" s="53"/>
      <c r="AD28" s="54"/>
      <c r="AE28" s="52">
        <f>COUNTIF(ชื่อสถานบริการ8!$C$11:$AF$11,3)</f>
        <v>0</v>
      </c>
      <c r="AF28" s="53" t="e">
        <f t="shared" si="46"/>
        <v>#DIV/0!</v>
      </c>
      <c r="AG28" s="53"/>
      <c r="AH28" s="54"/>
      <c r="AI28" s="52">
        <f>COUNTIF(ชื่อสถานบริการ9!$C$11:$AF$11,3)</f>
        <v>0</v>
      </c>
      <c r="AJ28" s="53" t="e">
        <f t="shared" si="47"/>
        <v>#DIV/0!</v>
      </c>
      <c r="AK28" s="53"/>
      <c r="AL28" s="54"/>
      <c r="AM28" s="52">
        <f>COUNTIF(ชื่อสถานบริการ10!$C$11:$AF$11,3)</f>
        <v>0</v>
      </c>
      <c r="AN28" s="53" t="e">
        <f t="shared" si="48"/>
        <v>#DIV/0!</v>
      </c>
      <c r="AO28" s="53"/>
      <c r="AP28" s="54"/>
      <c r="AQ28" s="52">
        <f>COUNTIF(ชื่อสถานบริการ11!$C$11:$AF$11,3)</f>
        <v>0</v>
      </c>
      <c r="AR28" s="53" t="e">
        <f t="shared" si="49"/>
        <v>#DIV/0!</v>
      </c>
      <c r="AS28" s="53"/>
      <c r="AT28" s="54"/>
      <c r="AU28" s="52">
        <f>COUNTIF(ชื่อสถานบริการ12!$C$11:$AF$11,3)</f>
        <v>0</v>
      </c>
      <c r="AV28" s="53" t="e">
        <f t="shared" si="50"/>
        <v>#DIV/0!</v>
      </c>
      <c r="AW28" s="53"/>
      <c r="AX28" s="54"/>
      <c r="AY28" s="52">
        <f>COUNTIF(ชื่อสถานบริการ13!$C$11:$AF$11,3)</f>
        <v>0</v>
      </c>
      <c r="AZ28" s="53" t="e">
        <f t="shared" si="51"/>
        <v>#DIV/0!</v>
      </c>
      <c r="BA28" s="53"/>
      <c r="BB28" s="54"/>
      <c r="BC28" s="52">
        <f>COUNTIF(ชื่อสถานบริการ14!$C$11:$AF$11,3)</f>
        <v>0</v>
      </c>
      <c r="BD28" s="53" t="e">
        <f t="shared" si="52"/>
        <v>#DIV/0!</v>
      </c>
      <c r="BE28" s="53"/>
      <c r="BF28" s="54"/>
      <c r="BG28" s="52">
        <f>COUNTIF(ชื่อสถานบริการ15!$C$11:$AF$11,3)</f>
        <v>0</v>
      </c>
      <c r="BH28" s="53" t="e">
        <f t="shared" si="53"/>
        <v>#DIV/0!</v>
      </c>
      <c r="BI28" s="53"/>
      <c r="BJ28" s="54"/>
      <c r="BK28" s="52">
        <f>COUNTIF(ชื่อสถานบริการ16!$C$11:$AF$11,3)</f>
        <v>0</v>
      </c>
      <c r="BL28" s="53" t="e">
        <f t="shared" si="54"/>
        <v>#DIV/0!</v>
      </c>
      <c r="BM28" s="53"/>
      <c r="BN28" s="54"/>
      <c r="BO28" s="52">
        <f>COUNTIF(ชื่อสถานบริการ17!$C$11:$AF$11,3)</f>
        <v>0</v>
      </c>
      <c r="BP28" s="53" t="e">
        <f t="shared" si="55"/>
        <v>#DIV/0!</v>
      </c>
      <c r="BQ28" s="53"/>
      <c r="BR28" s="54"/>
      <c r="BS28" s="52">
        <f>COUNTIF(ชื่อสถานบริการ18!$C$11:$AF$11,3)</f>
        <v>0</v>
      </c>
      <c r="BT28" s="53" t="e">
        <f t="shared" si="56"/>
        <v>#DIV/0!</v>
      </c>
      <c r="BU28" s="53"/>
      <c r="BV28" s="54"/>
      <c r="BW28" s="120">
        <f t="shared" si="0"/>
        <v>0</v>
      </c>
      <c r="BX28" s="53" t="e">
        <f t="shared" si="57"/>
        <v>#DIV/0!</v>
      </c>
      <c r="BY28" s="121"/>
      <c r="BZ28" s="122"/>
    </row>
    <row r="29" spans="1:78" ht="18.75">
      <c r="A29" s="18"/>
      <c r="B29" s="47" t="s">
        <v>93</v>
      </c>
      <c r="C29" s="52">
        <f>COUNTIF(ชื่อสถานบริการ1!$C$11:$AF$11,4)</f>
        <v>0</v>
      </c>
      <c r="D29" s="53" t="e">
        <f t="shared" si="39"/>
        <v>#DIV/0!</v>
      </c>
      <c r="E29" s="53"/>
      <c r="F29" s="54"/>
      <c r="G29" s="52">
        <f>COUNTIF(ชื่อสถานบริการ2!$C$11:$AF$11,4)</f>
        <v>0</v>
      </c>
      <c r="H29" s="53" t="e">
        <f t="shared" si="40"/>
        <v>#DIV/0!</v>
      </c>
      <c r="I29" s="53"/>
      <c r="J29" s="54"/>
      <c r="K29" s="52">
        <f>COUNTIF(ชื่อสถานบริการ3!$C$11:$AF$11,4)</f>
        <v>0</v>
      </c>
      <c r="L29" s="53" t="e">
        <f t="shared" si="41"/>
        <v>#DIV/0!</v>
      </c>
      <c r="M29" s="53"/>
      <c r="N29" s="54"/>
      <c r="O29" s="52">
        <f>COUNTIF(ชื่อสถานบริการ4!$C$11:$AF$11,4)</f>
        <v>0</v>
      </c>
      <c r="P29" s="53" t="e">
        <f t="shared" si="42"/>
        <v>#DIV/0!</v>
      </c>
      <c r="Q29" s="53"/>
      <c r="R29" s="54"/>
      <c r="S29" s="52">
        <f>COUNTIF(ชื่อสถานบริการ5!$C$11:$AF$11,4)</f>
        <v>0</v>
      </c>
      <c r="T29" s="53" t="e">
        <f t="shared" si="43"/>
        <v>#DIV/0!</v>
      </c>
      <c r="U29" s="53"/>
      <c r="V29" s="54"/>
      <c r="W29" s="52">
        <f>COUNTIF(ชื่อสถานบริการ6!$C$11:$AF$11,4)</f>
        <v>0</v>
      </c>
      <c r="X29" s="53" t="e">
        <f t="shared" si="44"/>
        <v>#DIV/0!</v>
      </c>
      <c r="Y29" s="53"/>
      <c r="Z29" s="54"/>
      <c r="AA29" s="52">
        <f>COUNTIF(ชื่อสถานบริการ7!$C$11:$AF$11,4)</f>
        <v>0</v>
      </c>
      <c r="AB29" s="53" t="e">
        <f t="shared" si="45"/>
        <v>#DIV/0!</v>
      </c>
      <c r="AC29" s="53"/>
      <c r="AD29" s="54"/>
      <c r="AE29" s="52">
        <f>COUNTIF(ชื่อสถานบริการ8!$C$11:$AF$11,4)</f>
        <v>0</v>
      </c>
      <c r="AF29" s="53" t="e">
        <f t="shared" si="46"/>
        <v>#DIV/0!</v>
      </c>
      <c r="AG29" s="53"/>
      <c r="AH29" s="54"/>
      <c r="AI29" s="52">
        <f>COUNTIF(ชื่อสถานบริการ9!$C$11:$AF$11,4)</f>
        <v>0</v>
      </c>
      <c r="AJ29" s="53" t="e">
        <f t="shared" si="47"/>
        <v>#DIV/0!</v>
      </c>
      <c r="AK29" s="53"/>
      <c r="AL29" s="54"/>
      <c r="AM29" s="52">
        <f>COUNTIF(ชื่อสถานบริการ10!$C$11:$AF$11,4)</f>
        <v>0</v>
      </c>
      <c r="AN29" s="53" t="e">
        <f t="shared" si="48"/>
        <v>#DIV/0!</v>
      </c>
      <c r="AO29" s="53"/>
      <c r="AP29" s="54"/>
      <c r="AQ29" s="52">
        <f>COUNTIF(ชื่อสถานบริการ11!$C$11:$AF$11,4)</f>
        <v>0</v>
      </c>
      <c r="AR29" s="53" t="e">
        <f t="shared" si="49"/>
        <v>#DIV/0!</v>
      </c>
      <c r="AS29" s="53"/>
      <c r="AT29" s="54"/>
      <c r="AU29" s="52">
        <f>COUNTIF(ชื่อสถานบริการ12!$C$11:$AF$11,4)</f>
        <v>0</v>
      </c>
      <c r="AV29" s="53" t="e">
        <f t="shared" si="50"/>
        <v>#DIV/0!</v>
      </c>
      <c r="AW29" s="53"/>
      <c r="AX29" s="54"/>
      <c r="AY29" s="52">
        <f>COUNTIF(ชื่อสถานบริการ13!$C$11:$AF$11,4)</f>
        <v>0</v>
      </c>
      <c r="AZ29" s="53" t="e">
        <f t="shared" si="51"/>
        <v>#DIV/0!</v>
      </c>
      <c r="BA29" s="53"/>
      <c r="BB29" s="54"/>
      <c r="BC29" s="52">
        <f>COUNTIF(ชื่อสถานบริการ14!$C$11:$AF$11,4)</f>
        <v>0</v>
      </c>
      <c r="BD29" s="53" t="e">
        <f t="shared" si="52"/>
        <v>#DIV/0!</v>
      </c>
      <c r="BE29" s="53"/>
      <c r="BF29" s="54"/>
      <c r="BG29" s="52">
        <f>COUNTIF(ชื่อสถานบริการ15!$C$11:$AF$11,4)</f>
        <v>0</v>
      </c>
      <c r="BH29" s="53" t="e">
        <f t="shared" si="53"/>
        <v>#DIV/0!</v>
      </c>
      <c r="BI29" s="53"/>
      <c r="BJ29" s="54"/>
      <c r="BK29" s="52">
        <f>COUNTIF(ชื่อสถานบริการ16!$C$11:$AF$11,4)</f>
        <v>0</v>
      </c>
      <c r="BL29" s="53" t="e">
        <f t="shared" si="54"/>
        <v>#DIV/0!</v>
      </c>
      <c r="BM29" s="53"/>
      <c r="BN29" s="54"/>
      <c r="BO29" s="52">
        <f>COUNTIF(ชื่อสถานบริการ17!$C$11:$AF$11,4)</f>
        <v>0</v>
      </c>
      <c r="BP29" s="53" t="e">
        <f t="shared" si="55"/>
        <v>#DIV/0!</v>
      </c>
      <c r="BQ29" s="53"/>
      <c r="BR29" s="54"/>
      <c r="BS29" s="52">
        <f>COUNTIF(ชื่อสถานบริการ18!$C$11:$AF$11,4)</f>
        <v>0</v>
      </c>
      <c r="BT29" s="53" t="e">
        <f t="shared" si="56"/>
        <v>#DIV/0!</v>
      </c>
      <c r="BU29" s="53"/>
      <c r="BV29" s="54"/>
      <c r="BW29" s="120">
        <f t="shared" si="0"/>
        <v>0</v>
      </c>
      <c r="BX29" s="53" t="e">
        <f t="shared" si="57"/>
        <v>#DIV/0!</v>
      </c>
      <c r="BY29" s="121"/>
      <c r="BZ29" s="122"/>
    </row>
    <row r="30" spans="1:78" ht="18.75">
      <c r="A30" s="18"/>
      <c r="B30" s="47" t="s">
        <v>94</v>
      </c>
      <c r="C30" s="52">
        <f>COUNTIF(ชื่อสถานบริการ1!$C$11:$AF$11,6)</f>
        <v>0</v>
      </c>
      <c r="D30" s="53" t="e">
        <f t="shared" si="39"/>
        <v>#DIV/0!</v>
      </c>
      <c r="E30" s="53"/>
      <c r="F30" s="54"/>
      <c r="G30" s="52">
        <f>COUNTIF(ชื่อสถานบริการ2!$C$11:$AF$11,6)</f>
        <v>0</v>
      </c>
      <c r="H30" s="53" t="e">
        <f t="shared" si="40"/>
        <v>#DIV/0!</v>
      </c>
      <c r="I30" s="53"/>
      <c r="J30" s="54"/>
      <c r="K30" s="52">
        <f>COUNTIF(ชื่อสถานบริการ3!$C$11:$AF$11,6)</f>
        <v>0</v>
      </c>
      <c r="L30" s="53" t="e">
        <f t="shared" si="41"/>
        <v>#DIV/0!</v>
      </c>
      <c r="M30" s="53"/>
      <c r="N30" s="54"/>
      <c r="O30" s="52">
        <f>COUNTIF(ชื่อสถานบริการ4!$C$11:$AF$11,6)</f>
        <v>0</v>
      </c>
      <c r="P30" s="53" t="e">
        <f t="shared" si="42"/>
        <v>#DIV/0!</v>
      </c>
      <c r="Q30" s="53"/>
      <c r="R30" s="54"/>
      <c r="S30" s="52">
        <f>COUNTIF(ชื่อสถานบริการ5!$C$11:$AF$11,6)</f>
        <v>0</v>
      </c>
      <c r="T30" s="53" t="e">
        <f t="shared" si="43"/>
        <v>#DIV/0!</v>
      </c>
      <c r="U30" s="53"/>
      <c r="V30" s="54"/>
      <c r="W30" s="52">
        <f>COUNTIF(ชื่อสถานบริการ6!$C$11:$AF$11,6)</f>
        <v>0</v>
      </c>
      <c r="X30" s="53" t="e">
        <f t="shared" si="44"/>
        <v>#DIV/0!</v>
      </c>
      <c r="Y30" s="53"/>
      <c r="Z30" s="54"/>
      <c r="AA30" s="52">
        <f>COUNTIF(ชื่อสถานบริการ7!$C$11:$AF$11,6)</f>
        <v>0</v>
      </c>
      <c r="AB30" s="53" t="e">
        <f t="shared" si="45"/>
        <v>#DIV/0!</v>
      </c>
      <c r="AC30" s="53"/>
      <c r="AD30" s="54"/>
      <c r="AE30" s="52">
        <f>COUNTIF(ชื่อสถานบริการ8!$C$11:$AF$11,6)</f>
        <v>0</v>
      </c>
      <c r="AF30" s="53" t="e">
        <f t="shared" si="46"/>
        <v>#DIV/0!</v>
      </c>
      <c r="AG30" s="53"/>
      <c r="AH30" s="54"/>
      <c r="AI30" s="52">
        <f>COUNTIF(ชื่อสถานบริการ9!$C$11:$AF$11,6)</f>
        <v>0</v>
      </c>
      <c r="AJ30" s="53" t="e">
        <f t="shared" si="47"/>
        <v>#DIV/0!</v>
      </c>
      <c r="AK30" s="53"/>
      <c r="AL30" s="54"/>
      <c r="AM30" s="52">
        <f>COUNTIF(ชื่อสถานบริการ10!$C$11:$AF$11,6)</f>
        <v>0</v>
      </c>
      <c r="AN30" s="53" t="e">
        <f t="shared" si="48"/>
        <v>#DIV/0!</v>
      </c>
      <c r="AO30" s="53"/>
      <c r="AP30" s="54"/>
      <c r="AQ30" s="52">
        <f>COUNTIF(ชื่อสถานบริการ11!$C$11:$AF$11,6)</f>
        <v>0</v>
      </c>
      <c r="AR30" s="53" t="e">
        <f t="shared" si="49"/>
        <v>#DIV/0!</v>
      </c>
      <c r="AS30" s="53"/>
      <c r="AT30" s="54"/>
      <c r="AU30" s="52">
        <f>COUNTIF(ชื่อสถานบริการ12!$C$11:$AF$11,6)</f>
        <v>0</v>
      </c>
      <c r="AV30" s="53" t="e">
        <f t="shared" si="50"/>
        <v>#DIV/0!</v>
      </c>
      <c r="AW30" s="53"/>
      <c r="AX30" s="54"/>
      <c r="AY30" s="52">
        <f>COUNTIF(ชื่อสถานบริการ13!$C$11:$AF$11,6)</f>
        <v>0</v>
      </c>
      <c r="AZ30" s="53" t="e">
        <f t="shared" si="51"/>
        <v>#DIV/0!</v>
      </c>
      <c r="BA30" s="53"/>
      <c r="BB30" s="54"/>
      <c r="BC30" s="52">
        <f>COUNTIF(ชื่อสถานบริการ14!$C$11:$AF$11,6)</f>
        <v>0</v>
      </c>
      <c r="BD30" s="53" t="e">
        <f t="shared" si="52"/>
        <v>#DIV/0!</v>
      </c>
      <c r="BE30" s="53"/>
      <c r="BF30" s="54"/>
      <c r="BG30" s="52">
        <f>COUNTIF(ชื่อสถานบริการ15!$C$11:$AF$11,6)</f>
        <v>0</v>
      </c>
      <c r="BH30" s="53" t="e">
        <f t="shared" si="53"/>
        <v>#DIV/0!</v>
      </c>
      <c r="BI30" s="53"/>
      <c r="BJ30" s="54"/>
      <c r="BK30" s="52">
        <f>COUNTIF(ชื่อสถานบริการ16!$C$11:$AF$11,6)</f>
        <v>0</v>
      </c>
      <c r="BL30" s="53" t="e">
        <f t="shared" si="54"/>
        <v>#DIV/0!</v>
      </c>
      <c r="BM30" s="53"/>
      <c r="BN30" s="54"/>
      <c r="BO30" s="52">
        <f>COUNTIF(ชื่อสถานบริการ17!$C$11:$AF$11,6)</f>
        <v>0</v>
      </c>
      <c r="BP30" s="53" t="e">
        <f t="shared" si="55"/>
        <v>#DIV/0!</v>
      </c>
      <c r="BQ30" s="53"/>
      <c r="BR30" s="54"/>
      <c r="BS30" s="52">
        <f>COUNTIF(ชื่อสถานบริการ18!$C$11:$AF$11,6)</f>
        <v>0</v>
      </c>
      <c r="BT30" s="53" t="e">
        <f t="shared" si="56"/>
        <v>#DIV/0!</v>
      </c>
      <c r="BU30" s="53"/>
      <c r="BV30" s="54"/>
      <c r="BW30" s="120">
        <f t="shared" si="0"/>
        <v>0</v>
      </c>
      <c r="BX30" s="53" t="e">
        <f t="shared" si="57"/>
        <v>#DIV/0!</v>
      </c>
      <c r="BY30" s="121"/>
      <c r="BZ30" s="122"/>
    </row>
    <row r="31" spans="1:78" ht="18.75">
      <c r="A31" s="18"/>
      <c r="B31" s="47" t="s">
        <v>95</v>
      </c>
      <c r="C31" s="52">
        <f>COUNTIF(ชื่อสถานบริการ1!$C$11:$AF$11,7)</f>
        <v>0</v>
      </c>
      <c r="D31" s="53" t="e">
        <f t="shared" si="39"/>
        <v>#DIV/0!</v>
      </c>
      <c r="E31" s="53"/>
      <c r="F31" s="54"/>
      <c r="G31" s="52">
        <f>COUNTIF(ชื่อสถานบริการ2!$C$11:$AF$11,7)</f>
        <v>0</v>
      </c>
      <c r="H31" s="53" t="e">
        <f t="shared" si="40"/>
        <v>#DIV/0!</v>
      </c>
      <c r="I31" s="53"/>
      <c r="J31" s="54"/>
      <c r="K31" s="52">
        <f>COUNTIF(ชื่อสถานบริการ3!$C$11:$AF$11,7)</f>
        <v>0</v>
      </c>
      <c r="L31" s="53" t="e">
        <f t="shared" si="41"/>
        <v>#DIV/0!</v>
      </c>
      <c r="M31" s="53"/>
      <c r="N31" s="54"/>
      <c r="O31" s="52">
        <f>COUNTIF(ชื่อสถานบริการ4!$C$11:$AF$11,7)</f>
        <v>0</v>
      </c>
      <c r="P31" s="53" t="e">
        <f t="shared" si="42"/>
        <v>#DIV/0!</v>
      </c>
      <c r="Q31" s="53"/>
      <c r="R31" s="54"/>
      <c r="S31" s="52">
        <f>COUNTIF(ชื่อสถานบริการ5!$C$11:$AF$11,7)</f>
        <v>0</v>
      </c>
      <c r="T31" s="53" t="e">
        <f t="shared" si="43"/>
        <v>#DIV/0!</v>
      </c>
      <c r="U31" s="53"/>
      <c r="V31" s="54"/>
      <c r="W31" s="52">
        <f>COUNTIF(ชื่อสถานบริการ6!$C$11:$AF$11,7)</f>
        <v>0</v>
      </c>
      <c r="X31" s="53" t="e">
        <f t="shared" si="44"/>
        <v>#DIV/0!</v>
      </c>
      <c r="Y31" s="53"/>
      <c r="Z31" s="54"/>
      <c r="AA31" s="52">
        <f>COUNTIF(ชื่อสถานบริการ7!$C$11:$AF$11,7)</f>
        <v>0</v>
      </c>
      <c r="AB31" s="53" t="e">
        <f t="shared" si="45"/>
        <v>#DIV/0!</v>
      </c>
      <c r="AC31" s="53"/>
      <c r="AD31" s="54"/>
      <c r="AE31" s="52">
        <f>COUNTIF(ชื่อสถานบริการ8!$C$11:$AF$11,7)</f>
        <v>0</v>
      </c>
      <c r="AF31" s="53" t="e">
        <f t="shared" si="46"/>
        <v>#DIV/0!</v>
      </c>
      <c r="AG31" s="53"/>
      <c r="AH31" s="54"/>
      <c r="AI31" s="52">
        <f>COUNTIF(ชื่อสถานบริการ9!$C$11:$AF$11,7)</f>
        <v>0</v>
      </c>
      <c r="AJ31" s="53" t="e">
        <f t="shared" si="47"/>
        <v>#DIV/0!</v>
      </c>
      <c r="AK31" s="53"/>
      <c r="AL31" s="54"/>
      <c r="AM31" s="52">
        <f>COUNTIF(ชื่อสถานบริการ10!$C$11:$AF$11,7)</f>
        <v>0</v>
      </c>
      <c r="AN31" s="53" t="e">
        <f t="shared" si="48"/>
        <v>#DIV/0!</v>
      </c>
      <c r="AO31" s="53"/>
      <c r="AP31" s="54"/>
      <c r="AQ31" s="52">
        <f>COUNTIF(ชื่อสถานบริการ11!$C$11:$AF$11,7)</f>
        <v>0</v>
      </c>
      <c r="AR31" s="53" t="e">
        <f t="shared" si="49"/>
        <v>#DIV/0!</v>
      </c>
      <c r="AS31" s="53"/>
      <c r="AT31" s="54"/>
      <c r="AU31" s="52">
        <f>COUNTIF(ชื่อสถานบริการ12!$C$11:$AF$11,7)</f>
        <v>0</v>
      </c>
      <c r="AV31" s="53" t="e">
        <f t="shared" si="50"/>
        <v>#DIV/0!</v>
      </c>
      <c r="AW31" s="53"/>
      <c r="AX31" s="54"/>
      <c r="AY31" s="52">
        <f>COUNTIF(ชื่อสถานบริการ13!$C$11:$AF$11,7)</f>
        <v>0</v>
      </c>
      <c r="AZ31" s="53" t="e">
        <f t="shared" si="51"/>
        <v>#DIV/0!</v>
      </c>
      <c r="BA31" s="53"/>
      <c r="BB31" s="54"/>
      <c r="BC31" s="52">
        <f>COUNTIF(ชื่อสถานบริการ14!$C$11:$AF$11,7)</f>
        <v>0</v>
      </c>
      <c r="BD31" s="53" t="e">
        <f t="shared" si="52"/>
        <v>#DIV/0!</v>
      </c>
      <c r="BE31" s="53"/>
      <c r="BF31" s="54"/>
      <c r="BG31" s="52">
        <f>COUNTIF(ชื่อสถานบริการ15!$C$11:$AF$11,7)</f>
        <v>0</v>
      </c>
      <c r="BH31" s="53" t="e">
        <f t="shared" si="53"/>
        <v>#DIV/0!</v>
      </c>
      <c r="BI31" s="53"/>
      <c r="BJ31" s="54"/>
      <c r="BK31" s="52">
        <f>COUNTIF(ชื่อสถานบริการ16!$C$11:$AF$11,7)</f>
        <v>0</v>
      </c>
      <c r="BL31" s="53" t="e">
        <f t="shared" si="54"/>
        <v>#DIV/0!</v>
      </c>
      <c r="BM31" s="53"/>
      <c r="BN31" s="54"/>
      <c r="BO31" s="52">
        <f>COUNTIF(ชื่อสถานบริการ17!$C$11:$AF$11,7)</f>
        <v>0</v>
      </c>
      <c r="BP31" s="53" t="e">
        <f t="shared" si="55"/>
        <v>#DIV/0!</v>
      </c>
      <c r="BQ31" s="53"/>
      <c r="BR31" s="54"/>
      <c r="BS31" s="52">
        <f>COUNTIF(ชื่อสถานบริการ18!$C$11:$AF$11,7)</f>
        <v>0</v>
      </c>
      <c r="BT31" s="53" t="e">
        <f t="shared" si="56"/>
        <v>#DIV/0!</v>
      </c>
      <c r="BU31" s="53"/>
      <c r="BV31" s="54"/>
      <c r="BW31" s="120">
        <f t="shared" si="0"/>
        <v>0</v>
      </c>
      <c r="BX31" s="53" t="e">
        <f t="shared" si="57"/>
        <v>#DIV/0!</v>
      </c>
      <c r="BY31" s="121"/>
      <c r="BZ31" s="122"/>
    </row>
    <row r="32" spans="1:78" ht="18.75">
      <c r="A32" s="18"/>
      <c r="B32" s="47" t="s">
        <v>96</v>
      </c>
      <c r="C32" s="52">
        <f>COUNTIF(ชื่อสถานบริการ1!$C$11:$AF$11,8)</f>
        <v>0</v>
      </c>
      <c r="D32" s="53" t="e">
        <f t="shared" si="39"/>
        <v>#DIV/0!</v>
      </c>
      <c r="E32" s="53"/>
      <c r="F32" s="54"/>
      <c r="G32" s="52">
        <f>COUNTIF(ชื่อสถานบริการ2!$C$11:$AF$11,8)</f>
        <v>0</v>
      </c>
      <c r="H32" s="53" t="e">
        <f t="shared" si="40"/>
        <v>#DIV/0!</v>
      </c>
      <c r="I32" s="53"/>
      <c r="J32" s="54"/>
      <c r="K32" s="52">
        <f>COUNTIF(ชื่อสถานบริการ3!$C$11:$AF$11,8)</f>
        <v>0</v>
      </c>
      <c r="L32" s="53" t="e">
        <f t="shared" si="41"/>
        <v>#DIV/0!</v>
      </c>
      <c r="M32" s="53"/>
      <c r="N32" s="54"/>
      <c r="O32" s="52">
        <f>COUNTIF(ชื่อสถานบริการ4!$C$11:$AF$11,8)</f>
        <v>0</v>
      </c>
      <c r="P32" s="53" t="e">
        <f t="shared" si="42"/>
        <v>#DIV/0!</v>
      </c>
      <c r="Q32" s="53"/>
      <c r="R32" s="54"/>
      <c r="S32" s="52">
        <f>COUNTIF(ชื่อสถานบริการ5!$C$11:$AF$11,8)</f>
        <v>0</v>
      </c>
      <c r="T32" s="53" t="e">
        <f t="shared" si="43"/>
        <v>#DIV/0!</v>
      </c>
      <c r="U32" s="53"/>
      <c r="V32" s="54"/>
      <c r="W32" s="52">
        <f>COUNTIF(ชื่อสถานบริการ6!$C$11:$AF$11,8)</f>
        <v>0</v>
      </c>
      <c r="X32" s="53" t="e">
        <f t="shared" si="44"/>
        <v>#DIV/0!</v>
      </c>
      <c r="Y32" s="53"/>
      <c r="Z32" s="54"/>
      <c r="AA32" s="52">
        <f>COUNTIF(ชื่อสถานบริการ7!$C$11:$AF$11,8)</f>
        <v>0</v>
      </c>
      <c r="AB32" s="53" t="e">
        <f t="shared" si="45"/>
        <v>#DIV/0!</v>
      </c>
      <c r="AC32" s="53"/>
      <c r="AD32" s="54"/>
      <c r="AE32" s="52">
        <f>COUNTIF(ชื่อสถานบริการ8!$C$11:$AF$11,8)</f>
        <v>0</v>
      </c>
      <c r="AF32" s="53" t="e">
        <f t="shared" si="46"/>
        <v>#DIV/0!</v>
      </c>
      <c r="AG32" s="53"/>
      <c r="AH32" s="54"/>
      <c r="AI32" s="52">
        <f>COUNTIF(ชื่อสถานบริการ9!$C$11:$AF$11,8)</f>
        <v>0</v>
      </c>
      <c r="AJ32" s="53" t="e">
        <f t="shared" si="47"/>
        <v>#DIV/0!</v>
      </c>
      <c r="AK32" s="53"/>
      <c r="AL32" s="54"/>
      <c r="AM32" s="52">
        <f>COUNTIF(ชื่อสถานบริการ10!$C$11:$AF$11,8)</f>
        <v>0</v>
      </c>
      <c r="AN32" s="53" t="e">
        <f t="shared" si="48"/>
        <v>#DIV/0!</v>
      </c>
      <c r="AO32" s="53"/>
      <c r="AP32" s="54"/>
      <c r="AQ32" s="52">
        <f>COUNTIF(ชื่อสถานบริการ11!$C$11:$AF$11,8)</f>
        <v>0</v>
      </c>
      <c r="AR32" s="53" t="e">
        <f t="shared" si="49"/>
        <v>#DIV/0!</v>
      </c>
      <c r="AS32" s="53"/>
      <c r="AT32" s="54"/>
      <c r="AU32" s="52">
        <f>COUNTIF(ชื่อสถานบริการ12!$C$11:$AF$11,8)</f>
        <v>0</v>
      </c>
      <c r="AV32" s="53" t="e">
        <f t="shared" si="50"/>
        <v>#DIV/0!</v>
      </c>
      <c r="AW32" s="53"/>
      <c r="AX32" s="54"/>
      <c r="AY32" s="52">
        <f>COUNTIF(ชื่อสถานบริการ13!$C$11:$AF$11,8)</f>
        <v>0</v>
      </c>
      <c r="AZ32" s="53" t="e">
        <f t="shared" si="51"/>
        <v>#DIV/0!</v>
      </c>
      <c r="BA32" s="53"/>
      <c r="BB32" s="54"/>
      <c r="BC32" s="52">
        <f>COUNTIF(ชื่อสถานบริการ14!$C$11:$AF$11,8)</f>
        <v>0</v>
      </c>
      <c r="BD32" s="53" t="e">
        <f t="shared" si="52"/>
        <v>#DIV/0!</v>
      </c>
      <c r="BE32" s="53"/>
      <c r="BF32" s="54"/>
      <c r="BG32" s="52">
        <f>COUNTIF(ชื่อสถานบริการ15!$C$11:$AF$11,8)</f>
        <v>0</v>
      </c>
      <c r="BH32" s="53" t="e">
        <f t="shared" si="53"/>
        <v>#DIV/0!</v>
      </c>
      <c r="BI32" s="53"/>
      <c r="BJ32" s="54"/>
      <c r="BK32" s="52">
        <f>COUNTIF(ชื่อสถานบริการ16!$C$11:$AF$11,8)</f>
        <v>0</v>
      </c>
      <c r="BL32" s="53" t="e">
        <f t="shared" si="54"/>
        <v>#DIV/0!</v>
      </c>
      <c r="BM32" s="53"/>
      <c r="BN32" s="54"/>
      <c r="BO32" s="52">
        <f>COUNTIF(ชื่อสถานบริการ17!$C$11:$AF$11,8)</f>
        <v>0</v>
      </c>
      <c r="BP32" s="53" t="e">
        <f t="shared" si="55"/>
        <v>#DIV/0!</v>
      </c>
      <c r="BQ32" s="53"/>
      <c r="BR32" s="54"/>
      <c r="BS32" s="52">
        <f>COUNTIF(ชื่อสถานบริการ18!$C$11:$AF$11,8)</f>
        <v>0</v>
      </c>
      <c r="BT32" s="53" t="e">
        <f t="shared" si="56"/>
        <v>#DIV/0!</v>
      </c>
      <c r="BU32" s="53"/>
      <c r="BV32" s="54"/>
      <c r="BW32" s="120">
        <f t="shared" si="0"/>
        <v>0</v>
      </c>
      <c r="BX32" s="53" t="e">
        <f t="shared" si="57"/>
        <v>#DIV/0!</v>
      </c>
      <c r="BY32" s="121"/>
      <c r="BZ32" s="122"/>
    </row>
    <row r="33" spans="1:78" ht="18.75">
      <c r="A33" s="18"/>
      <c r="B33" s="47" t="s">
        <v>97</v>
      </c>
      <c r="C33" s="52">
        <f>COUNTIF(ชื่อสถานบริการ1!$C$11:$AF$11,9)</f>
        <v>0</v>
      </c>
      <c r="D33" s="53" t="e">
        <f t="shared" si="39"/>
        <v>#DIV/0!</v>
      </c>
      <c r="E33" s="53"/>
      <c r="F33" s="54"/>
      <c r="G33" s="52">
        <f>COUNTIF(ชื่อสถานบริการ2!$C$11:$AF$11,9)</f>
        <v>0</v>
      </c>
      <c r="H33" s="53" t="e">
        <f t="shared" si="40"/>
        <v>#DIV/0!</v>
      </c>
      <c r="I33" s="53"/>
      <c r="J33" s="54"/>
      <c r="K33" s="52">
        <f>COUNTIF(ชื่อสถานบริการ3!$C$11:$AF$11,9)</f>
        <v>0</v>
      </c>
      <c r="L33" s="53" t="e">
        <f t="shared" si="41"/>
        <v>#DIV/0!</v>
      </c>
      <c r="M33" s="53"/>
      <c r="N33" s="54"/>
      <c r="O33" s="52">
        <f>COUNTIF(ชื่อสถานบริการ4!$C$11:$AF$11,9)</f>
        <v>0</v>
      </c>
      <c r="P33" s="53" t="e">
        <f t="shared" si="42"/>
        <v>#DIV/0!</v>
      </c>
      <c r="Q33" s="53"/>
      <c r="R33" s="54"/>
      <c r="S33" s="52">
        <f>COUNTIF(ชื่อสถานบริการ5!$C$11:$AF$11,9)</f>
        <v>0</v>
      </c>
      <c r="T33" s="53" t="e">
        <f t="shared" si="43"/>
        <v>#DIV/0!</v>
      </c>
      <c r="U33" s="53"/>
      <c r="V33" s="54"/>
      <c r="W33" s="52">
        <f>COUNTIF(ชื่อสถานบริการ6!$C$11:$AF$11,9)</f>
        <v>0</v>
      </c>
      <c r="X33" s="53" t="e">
        <f t="shared" si="44"/>
        <v>#DIV/0!</v>
      </c>
      <c r="Y33" s="53"/>
      <c r="Z33" s="54"/>
      <c r="AA33" s="52">
        <f>COUNTIF(ชื่อสถานบริการ7!$C$11:$AF$11,9)</f>
        <v>0</v>
      </c>
      <c r="AB33" s="53" t="e">
        <f t="shared" si="45"/>
        <v>#DIV/0!</v>
      </c>
      <c r="AC33" s="53"/>
      <c r="AD33" s="54"/>
      <c r="AE33" s="52">
        <f>COUNTIF(ชื่อสถานบริการ8!$C$11:$AF$11,9)</f>
        <v>0</v>
      </c>
      <c r="AF33" s="53" t="e">
        <f t="shared" si="46"/>
        <v>#DIV/0!</v>
      </c>
      <c r="AG33" s="53"/>
      <c r="AH33" s="54"/>
      <c r="AI33" s="52">
        <f>COUNTIF(ชื่อสถานบริการ9!$C$11:$AF$11,9)</f>
        <v>0</v>
      </c>
      <c r="AJ33" s="53" t="e">
        <f t="shared" si="47"/>
        <v>#DIV/0!</v>
      </c>
      <c r="AK33" s="53"/>
      <c r="AL33" s="54"/>
      <c r="AM33" s="52">
        <f>COUNTIF(ชื่อสถานบริการ10!$C$11:$AF$11,9)</f>
        <v>0</v>
      </c>
      <c r="AN33" s="53" t="e">
        <f t="shared" si="48"/>
        <v>#DIV/0!</v>
      </c>
      <c r="AO33" s="53"/>
      <c r="AP33" s="54"/>
      <c r="AQ33" s="52">
        <f>COUNTIF(ชื่อสถานบริการ11!$C$11:$AF$11,9)</f>
        <v>0</v>
      </c>
      <c r="AR33" s="53" t="e">
        <f t="shared" si="49"/>
        <v>#DIV/0!</v>
      </c>
      <c r="AS33" s="53"/>
      <c r="AT33" s="54"/>
      <c r="AU33" s="52">
        <f>COUNTIF(ชื่อสถานบริการ12!$C$11:$AF$11,9)</f>
        <v>0</v>
      </c>
      <c r="AV33" s="53" t="e">
        <f t="shared" si="50"/>
        <v>#DIV/0!</v>
      </c>
      <c r="AW33" s="53"/>
      <c r="AX33" s="54"/>
      <c r="AY33" s="52">
        <f>COUNTIF(ชื่อสถานบริการ13!$C$11:$AF$11,9)</f>
        <v>0</v>
      </c>
      <c r="AZ33" s="53" t="e">
        <f t="shared" si="51"/>
        <v>#DIV/0!</v>
      </c>
      <c r="BA33" s="53"/>
      <c r="BB33" s="54"/>
      <c r="BC33" s="52">
        <f>COUNTIF(ชื่อสถานบริการ14!$C$11:$AF$11,9)</f>
        <v>0</v>
      </c>
      <c r="BD33" s="53" t="e">
        <f t="shared" si="52"/>
        <v>#DIV/0!</v>
      </c>
      <c r="BE33" s="53"/>
      <c r="BF33" s="54"/>
      <c r="BG33" s="52">
        <f>COUNTIF(ชื่อสถานบริการ15!$C$11:$AF$11,9)</f>
        <v>0</v>
      </c>
      <c r="BH33" s="53" t="e">
        <f t="shared" si="53"/>
        <v>#DIV/0!</v>
      </c>
      <c r="BI33" s="53"/>
      <c r="BJ33" s="54"/>
      <c r="BK33" s="52">
        <f>COUNTIF(ชื่อสถานบริการ16!$C$11:$AF$11,9)</f>
        <v>0</v>
      </c>
      <c r="BL33" s="53" t="e">
        <f t="shared" si="54"/>
        <v>#DIV/0!</v>
      </c>
      <c r="BM33" s="53"/>
      <c r="BN33" s="54"/>
      <c r="BO33" s="52">
        <f>COUNTIF(ชื่อสถานบริการ17!$C$11:$AF$11,9)</f>
        <v>0</v>
      </c>
      <c r="BP33" s="53" t="e">
        <f t="shared" si="55"/>
        <v>#DIV/0!</v>
      </c>
      <c r="BQ33" s="53"/>
      <c r="BR33" s="54"/>
      <c r="BS33" s="52">
        <f>COUNTIF(ชื่อสถานบริการ18!$C$11:$AF$11,9)</f>
        <v>0</v>
      </c>
      <c r="BT33" s="53" t="e">
        <f t="shared" si="56"/>
        <v>#DIV/0!</v>
      </c>
      <c r="BU33" s="53"/>
      <c r="BV33" s="54"/>
      <c r="BW33" s="120">
        <f t="shared" si="0"/>
        <v>0</v>
      </c>
      <c r="BX33" s="53" t="e">
        <f t="shared" si="57"/>
        <v>#DIV/0!</v>
      </c>
      <c r="BY33" s="121"/>
      <c r="BZ33" s="122"/>
    </row>
    <row r="34" spans="1:78" ht="18.75">
      <c r="A34" s="18"/>
      <c r="B34" s="51" t="s">
        <v>98</v>
      </c>
      <c r="C34" s="52">
        <f>COUNTIF(ชื่อสถานบริการ1!$C$11:$AF$11,10)</f>
        <v>0</v>
      </c>
      <c r="D34" s="53" t="e">
        <f t="shared" si="39"/>
        <v>#DIV/0!</v>
      </c>
      <c r="E34" s="53"/>
      <c r="F34" s="54"/>
      <c r="G34" s="52">
        <f>COUNTIF(ชื่อสถานบริการ2!$C$11:$AF$11,10)</f>
        <v>0</v>
      </c>
      <c r="H34" s="53" t="e">
        <f t="shared" si="40"/>
        <v>#DIV/0!</v>
      </c>
      <c r="I34" s="53"/>
      <c r="J34" s="54"/>
      <c r="K34" s="52">
        <f>COUNTIF(ชื่อสถานบริการ3!$C$11:$AF$11,10)</f>
        <v>0</v>
      </c>
      <c r="L34" s="53" t="e">
        <f t="shared" si="41"/>
        <v>#DIV/0!</v>
      </c>
      <c r="M34" s="53"/>
      <c r="N34" s="54"/>
      <c r="O34" s="52">
        <f>COUNTIF(ชื่อสถานบริการ4!$C$11:$AF$11,10)</f>
        <v>0</v>
      </c>
      <c r="P34" s="53" t="e">
        <f t="shared" si="42"/>
        <v>#DIV/0!</v>
      </c>
      <c r="Q34" s="53"/>
      <c r="R34" s="54"/>
      <c r="S34" s="52">
        <f>COUNTIF(ชื่อสถานบริการ5!$C$11:$AF$11,10)</f>
        <v>0</v>
      </c>
      <c r="T34" s="53" t="e">
        <f t="shared" si="43"/>
        <v>#DIV/0!</v>
      </c>
      <c r="U34" s="53"/>
      <c r="V34" s="54"/>
      <c r="W34" s="52">
        <f>COUNTIF(ชื่อสถานบริการ6!$C$11:$AF$11,10)</f>
        <v>0</v>
      </c>
      <c r="X34" s="53" t="e">
        <f t="shared" si="44"/>
        <v>#DIV/0!</v>
      </c>
      <c r="Y34" s="53"/>
      <c r="Z34" s="54"/>
      <c r="AA34" s="52">
        <f>COUNTIF(ชื่อสถานบริการ7!$C$11:$AF$11,10)</f>
        <v>0</v>
      </c>
      <c r="AB34" s="53" t="e">
        <f t="shared" si="45"/>
        <v>#DIV/0!</v>
      </c>
      <c r="AC34" s="53"/>
      <c r="AD34" s="54"/>
      <c r="AE34" s="52">
        <f>COUNTIF(ชื่อสถานบริการ8!$C$11:$AF$11,10)</f>
        <v>0</v>
      </c>
      <c r="AF34" s="53" t="e">
        <f t="shared" si="46"/>
        <v>#DIV/0!</v>
      </c>
      <c r="AG34" s="53"/>
      <c r="AH34" s="54"/>
      <c r="AI34" s="52">
        <f>COUNTIF(ชื่อสถานบริการ9!$C$11:$AF$11,10)</f>
        <v>0</v>
      </c>
      <c r="AJ34" s="53" t="e">
        <f t="shared" si="47"/>
        <v>#DIV/0!</v>
      </c>
      <c r="AK34" s="53"/>
      <c r="AL34" s="54"/>
      <c r="AM34" s="52">
        <f>COUNTIF(ชื่อสถานบริการ10!$C$11:$AF$11,10)</f>
        <v>0</v>
      </c>
      <c r="AN34" s="53" t="e">
        <f t="shared" si="48"/>
        <v>#DIV/0!</v>
      </c>
      <c r="AO34" s="53"/>
      <c r="AP34" s="54"/>
      <c r="AQ34" s="52">
        <f>COUNTIF(ชื่อสถานบริการ11!$C$11:$AF$11,10)</f>
        <v>0</v>
      </c>
      <c r="AR34" s="53" t="e">
        <f t="shared" si="49"/>
        <v>#DIV/0!</v>
      </c>
      <c r="AS34" s="53"/>
      <c r="AT34" s="54"/>
      <c r="AU34" s="52">
        <f>COUNTIF(ชื่อสถานบริการ12!$C$11:$AF$11,10)</f>
        <v>0</v>
      </c>
      <c r="AV34" s="53" t="e">
        <f t="shared" si="50"/>
        <v>#DIV/0!</v>
      </c>
      <c r="AW34" s="53"/>
      <c r="AX34" s="54"/>
      <c r="AY34" s="52">
        <f>COUNTIF(ชื่อสถานบริการ13!$C$11:$AF$11,10)</f>
        <v>0</v>
      </c>
      <c r="AZ34" s="53" t="e">
        <f t="shared" si="51"/>
        <v>#DIV/0!</v>
      </c>
      <c r="BA34" s="53"/>
      <c r="BB34" s="54"/>
      <c r="BC34" s="52">
        <f>COUNTIF(ชื่อสถานบริการ14!$C$11:$AF$11,10)</f>
        <v>0</v>
      </c>
      <c r="BD34" s="53" t="e">
        <f t="shared" si="52"/>
        <v>#DIV/0!</v>
      </c>
      <c r="BE34" s="53"/>
      <c r="BF34" s="54"/>
      <c r="BG34" s="52">
        <f>COUNTIF(ชื่อสถานบริการ15!$C$11:$AF$11,10)</f>
        <v>0</v>
      </c>
      <c r="BH34" s="53" t="e">
        <f t="shared" si="53"/>
        <v>#DIV/0!</v>
      </c>
      <c r="BI34" s="53"/>
      <c r="BJ34" s="54"/>
      <c r="BK34" s="52">
        <f>COUNTIF(ชื่อสถานบริการ16!$C$11:$AF$11,10)</f>
        <v>0</v>
      </c>
      <c r="BL34" s="53" t="e">
        <f t="shared" si="54"/>
        <v>#DIV/0!</v>
      </c>
      <c r="BM34" s="53"/>
      <c r="BN34" s="54"/>
      <c r="BO34" s="52">
        <f>COUNTIF(ชื่อสถานบริการ17!$C$11:$AF$11,10)</f>
        <v>0</v>
      </c>
      <c r="BP34" s="53" t="e">
        <f t="shared" si="55"/>
        <v>#DIV/0!</v>
      </c>
      <c r="BQ34" s="53"/>
      <c r="BR34" s="54"/>
      <c r="BS34" s="52">
        <f>COUNTIF(ชื่อสถานบริการ18!$C$11:$AF$11,10)</f>
        <v>0</v>
      </c>
      <c r="BT34" s="53" t="e">
        <f t="shared" si="56"/>
        <v>#DIV/0!</v>
      </c>
      <c r="BU34" s="53"/>
      <c r="BV34" s="54"/>
      <c r="BW34" s="120">
        <f t="shared" si="0"/>
        <v>0</v>
      </c>
      <c r="BX34" s="53" t="e">
        <f t="shared" si="57"/>
        <v>#DIV/0!</v>
      </c>
      <c r="BY34" s="121"/>
      <c r="BZ34" s="122"/>
    </row>
    <row r="35" spans="1:78" ht="18.75">
      <c r="A35" s="18"/>
      <c r="B35" s="51" t="s">
        <v>144</v>
      </c>
      <c r="C35" s="52">
        <f>COUNTIF(ชื่อสถานบริการ1!$C$11:$AF$11,11)</f>
        <v>0</v>
      </c>
      <c r="D35" s="53" t="e">
        <f t="shared" si="39"/>
        <v>#DIV/0!</v>
      </c>
      <c r="E35" s="53"/>
      <c r="F35" s="54"/>
      <c r="G35" s="52">
        <f>COUNTIF(ชื่อสถานบริการ2!$C$11:$AF$11,11)</f>
        <v>0</v>
      </c>
      <c r="H35" s="53" t="e">
        <f t="shared" si="40"/>
        <v>#DIV/0!</v>
      </c>
      <c r="I35" s="53"/>
      <c r="J35" s="54"/>
      <c r="K35" s="52">
        <f>COUNTIF(ชื่อสถานบริการ3!$C$11:$AF$11,11)</f>
        <v>0</v>
      </c>
      <c r="L35" s="53" t="e">
        <f t="shared" si="41"/>
        <v>#DIV/0!</v>
      </c>
      <c r="M35" s="53"/>
      <c r="N35" s="54"/>
      <c r="O35" s="52">
        <f>COUNTIF(ชื่อสถานบริการ4!$C$11:$AF$11,11)</f>
        <v>0</v>
      </c>
      <c r="P35" s="53" t="e">
        <f t="shared" si="42"/>
        <v>#DIV/0!</v>
      </c>
      <c r="Q35" s="53"/>
      <c r="R35" s="54"/>
      <c r="S35" s="52">
        <f>COUNTIF(ชื่อสถานบริการ5!$C$11:$AF$11,11)</f>
        <v>0</v>
      </c>
      <c r="T35" s="53" t="e">
        <f t="shared" si="43"/>
        <v>#DIV/0!</v>
      </c>
      <c r="U35" s="53"/>
      <c r="V35" s="54"/>
      <c r="W35" s="52">
        <f>COUNTIF(ชื่อสถานบริการ6!$C$11:$AF$11,11)</f>
        <v>0</v>
      </c>
      <c r="X35" s="53" t="e">
        <f t="shared" si="44"/>
        <v>#DIV/0!</v>
      </c>
      <c r="Y35" s="53"/>
      <c r="Z35" s="54"/>
      <c r="AA35" s="52">
        <f>COUNTIF(ชื่อสถานบริการ7!$C$11:$AF$11,11)</f>
        <v>0</v>
      </c>
      <c r="AB35" s="53" t="e">
        <f t="shared" si="45"/>
        <v>#DIV/0!</v>
      </c>
      <c r="AC35" s="53"/>
      <c r="AD35" s="54"/>
      <c r="AE35" s="52">
        <f>COUNTIF(ชื่อสถานบริการ8!$C$11:$AF$11,11)</f>
        <v>0</v>
      </c>
      <c r="AF35" s="53" t="e">
        <f t="shared" si="46"/>
        <v>#DIV/0!</v>
      </c>
      <c r="AG35" s="53"/>
      <c r="AH35" s="54"/>
      <c r="AI35" s="52">
        <f>COUNTIF(ชื่อสถานบริการ9!$C$11:$AF$11,11)</f>
        <v>0</v>
      </c>
      <c r="AJ35" s="53" t="e">
        <f t="shared" si="47"/>
        <v>#DIV/0!</v>
      </c>
      <c r="AK35" s="53"/>
      <c r="AL35" s="54"/>
      <c r="AM35" s="52">
        <f>COUNTIF(ชื่อสถานบริการ10!$C$11:$AF$11,11)</f>
        <v>0</v>
      </c>
      <c r="AN35" s="53" t="e">
        <f t="shared" si="48"/>
        <v>#DIV/0!</v>
      </c>
      <c r="AO35" s="53"/>
      <c r="AP35" s="54"/>
      <c r="AQ35" s="52">
        <f>COUNTIF(ชื่อสถานบริการ11!$C$11:$AF$11,11)</f>
        <v>0</v>
      </c>
      <c r="AR35" s="53" t="e">
        <f t="shared" si="49"/>
        <v>#DIV/0!</v>
      </c>
      <c r="AS35" s="53"/>
      <c r="AT35" s="54"/>
      <c r="AU35" s="52">
        <f>COUNTIF(ชื่อสถานบริการ12!$C$11:$AF$11,11)</f>
        <v>0</v>
      </c>
      <c r="AV35" s="53" t="e">
        <f t="shared" si="50"/>
        <v>#DIV/0!</v>
      </c>
      <c r="AW35" s="53"/>
      <c r="AX35" s="54"/>
      <c r="AY35" s="52">
        <f>COUNTIF(ชื่อสถานบริการ13!$C$11:$AF$11,11)</f>
        <v>0</v>
      </c>
      <c r="AZ35" s="53" t="e">
        <f t="shared" si="51"/>
        <v>#DIV/0!</v>
      </c>
      <c r="BA35" s="53"/>
      <c r="BB35" s="54"/>
      <c r="BC35" s="52">
        <f>COUNTIF(ชื่อสถานบริการ14!$C$11:$AF$11,11)</f>
        <v>0</v>
      </c>
      <c r="BD35" s="53" t="e">
        <f t="shared" si="52"/>
        <v>#DIV/0!</v>
      </c>
      <c r="BE35" s="53"/>
      <c r="BF35" s="54"/>
      <c r="BG35" s="52">
        <f>COUNTIF(ชื่อสถานบริการ15!$C$11:$AF$11,11)</f>
        <v>0</v>
      </c>
      <c r="BH35" s="53" t="e">
        <f t="shared" si="53"/>
        <v>#DIV/0!</v>
      </c>
      <c r="BI35" s="53"/>
      <c r="BJ35" s="54"/>
      <c r="BK35" s="52">
        <f>COUNTIF(ชื่อสถานบริการ16!$C$11:$AF$11,11)</f>
        <v>0</v>
      </c>
      <c r="BL35" s="53" t="e">
        <f t="shared" si="54"/>
        <v>#DIV/0!</v>
      </c>
      <c r="BM35" s="53"/>
      <c r="BN35" s="54"/>
      <c r="BO35" s="52">
        <f>COUNTIF(ชื่อสถานบริการ17!$C$11:$AF$11,11)</f>
        <v>0</v>
      </c>
      <c r="BP35" s="53" t="e">
        <f t="shared" si="55"/>
        <v>#DIV/0!</v>
      </c>
      <c r="BQ35" s="53"/>
      <c r="BR35" s="54"/>
      <c r="BS35" s="52">
        <f>COUNTIF(ชื่อสถานบริการ18!$C$11:$AF$11,11)</f>
        <v>0</v>
      </c>
      <c r="BT35" s="53" t="e">
        <f t="shared" si="56"/>
        <v>#DIV/0!</v>
      </c>
      <c r="BU35" s="53"/>
      <c r="BV35" s="54"/>
      <c r="BW35" s="120">
        <f t="shared" si="0"/>
        <v>0</v>
      </c>
      <c r="BX35" s="53" t="e">
        <f t="shared" si="57"/>
        <v>#DIV/0!</v>
      </c>
      <c r="BY35" s="121"/>
      <c r="BZ35" s="122"/>
    </row>
    <row r="36" spans="1:78" ht="17.25" customHeight="1">
      <c r="A36" s="31" t="s">
        <v>10</v>
      </c>
      <c r="B36" s="31"/>
      <c r="C36" s="58"/>
      <c r="D36" s="59"/>
      <c r="E36" s="59"/>
      <c r="F36" s="60"/>
      <c r="G36" s="58"/>
      <c r="H36" s="59"/>
      <c r="I36" s="59"/>
      <c r="J36" s="60"/>
      <c r="K36" s="58"/>
      <c r="L36" s="59"/>
      <c r="M36" s="59"/>
      <c r="N36" s="60"/>
      <c r="O36" s="58"/>
      <c r="P36" s="59"/>
      <c r="Q36" s="59"/>
      <c r="R36" s="60"/>
      <c r="S36" s="58"/>
      <c r="T36" s="59"/>
      <c r="U36" s="59"/>
      <c r="V36" s="60"/>
      <c r="W36" s="58"/>
      <c r="X36" s="59"/>
      <c r="Y36" s="59"/>
      <c r="Z36" s="60"/>
      <c r="AA36" s="58"/>
      <c r="AB36" s="59"/>
      <c r="AC36" s="59"/>
      <c r="AD36" s="60"/>
      <c r="AE36" s="58"/>
      <c r="AF36" s="59"/>
      <c r="AG36" s="59"/>
      <c r="AH36" s="60"/>
      <c r="AI36" s="58"/>
      <c r="AJ36" s="59"/>
      <c r="AK36" s="59"/>
      <c r="AL36" s="60"/>
      <c r="AM36" s="58"/>
      <c r="AN36" s="59"/>
      <c r="AO36" s="59"/>
      <c r="AP36" s="60"/>
      <c r="AQ36" s="58"/>
      <c r="AR36" s="59"/>
      <c r="AS36" s="59"/>
      <c r="AT36" s="60"/>
      <c r="AU36" s="58"/>
      <c r="AV36" s="59"/>
      <c r="AW36" s="59"/>
      <c r="AX36" s="60"/>
      <c r="AY36" s="58"/>
      <c r="AZ36" s="59"/>
      <c r="BA36" s="59"/>
      <c r="BB36" s="60"/>
      <c r="BC36" s="58"/>
      <c r="BD36" s="59"/>
      <c r="BE36" s="59"/>
      <c r="BF36" s="60"/>
      <c r="BG36" s="58"/>
      <c r="BH36" s="59"/>
      <c r="BI36" s="59"/>
      <c r="BJ36" s="60"/>
      <c r="BK36" s="58"/>
      <c r="BL36" s="59"/>
      <c r="BM36" s="59"/>
      <c r="BN36" s="60"/>
      <c r="BO36" s="58"/>
      <c r="BP36" s="59"/>
      <c r="BQ36" s="59"/>
      <c r="BR36" s="60"/>
      <c r="BS36" s="58"/>
      <c r="BT36" s="59"/>
      <c r="BU36" s="59"/>
      <c r="BV36" s="60"/>
      <c r="BW36" s="120">
        <f t="shared" si="0"/>
        <v>0</v>
      </c>
      <c r="BX36" s="59"/>
      <c r="BY36" s="121"/>
      <c r="BZ36" s="122"/>
    </row>
    <row r="37" spans="1:78" ht="28.5">
      <c r="A37" s="20">
        <v>1</v>
      </c>
      <c r="B37" s="21" t="s">
        <v>11</v>
      </c>
      <c r="C37" s="52">
        <f>SUM(C38:C42)</f>
        <v>0</v>
      </c>
      <c r="D37" s="53"/>
      <c r="E37" s="53"/>
      <c r="F37" s="54"/>
      <c r="G37" s="52">
        <f>SUM(G38:G42)</f>
        <v>0</v>
      </c>
      <c r="H37" s="53"/>
      <c r="I37" s="53"/>
      <c r="J37" s="54"/>
      <c r="K37" s="52">
        <f>SUM(K38:K42)</f>
        <v>0</v>
      </c>
      <c r="L37" s="53"/>
      <c r="M37" s="53"/>
      <c r="N37" s="54"/>
      <c r="O37" s="52">
        <f>SUM(O38:O42)</f>
        <v>0</v>
      </c>
      <c r="P37" s="53"/>
      <c r="Q37" s="53"/>
      <c r="R37" s="54"/>
      <c r="S37" s="52">
        <f>SUM(S38:S42)</f>
        <v>0</v>
      </c>
      <c r="T37" s="53"/>
      <c r="U37" s="53"/>
      <c r="V37" s="54"/>
      <c r="W37" s="52">
        <f>SUM(W38:W42)</f>
        <v>0</v>
      </c>
      <c r="X37" s="53"/>
      <c r="Y37" s="53"/>
      <c r="Z37" s="54"/>
      <c r="AA37" s="52">
        <f>SUM(AA38:AA42)</f>
        <v>0</v>
      </c>
      <c r="AB37" s="53"/>
      <c r="AC37" s="53"/>
      <c r="AD37" s="54"/>
      <c r="AE37" s="52">
        <f>SUM(AE38:AE42)</f>
        <v>0</v>
      </c>
      <c r="AF37" s="53"/>
      <c r="AG37" s="53"/>
      <c r="AH37" s="54"/>
      <c r="AI37" s="52">
        <f>SUM(AI38:AI42)</f>
        <v>0</v>
      </c>
      <c r="AJ37" s="53"/>
      <c r="AK37" s="53"/>
      <c r="AL37" s="54"/>
      <c r="AM37" s="52">
        <f>SUM(AM38:AM42)</f>
        <v>0</v>
      </c>
      <c r="AN37" s="53"/>
      <c r="AO37" s="53"/>
      <c r="AP37" s="54"/>
      <c r="AQ37" s="52">
        <f>SUM(AQ38:AQ42)</f>
        <v>0</v>
      </c>
      <c r="AR37" s="53"/>
      <c r="AS37" s="53"/>
      <c r="AT37" s="54"/>
      <c r="AU37" s="52">
        <f>SUM(AU38:AU42)</f>
        <v>0</v>
      </c>
      <c r="AV37" s="53"/>
      <c r="AW37" s="53"/>
      <c r="AX37" s="54"/>
      <c r="AY37" s="52">
        <f>SUM(AY38:AY42)</f>
        <v>0</v>
      </c>
      <c r="AZ37" s="53"/>
      <c r="BA37" s="53"/>
      <c r="BB37" s="54"/>
      <c r="BC37" s="52">
        <f>SUM(BC38:BC42)</f>
        <v>0</v>
      </c>
      <c r="BD37" s="53"/>
      <c r="BE37" s="53"/>
      <c r="BF37" s="54"/>
      <c r="BG37" s="52">
        <f>SUM(BG38:BG42)</f>
        <v>0</v>
      </c>
      <c r="BH37" s="53"/>
      <c r="BI37" s="53"/>
      <c r="BJ37" s="54"/>
      <c r="BK37" s="52">
        <f>SUM(BK38:BK42)</f>
        <v>0</v>
      </c>
      <c r="BL37" s="53"/>
      <c r="BM37" s="53"/>
      <c r="BN37" s="54"/>
      <c r="BO37" s="52">
        <f>SUM(BO38:BO42)</f>
        <v>0</v>
      </c>
      <c r="BP37" s="53"/>
      <c r="BQ37" s="53"/>
      <c r="BR37" s="54"/>
      <c r="BS37" s="52">
        <f>SUM(BS38:BS42)</f>
        <v>0</v>
      </c>
      <c r="BT37" s="53"/>
      <c r="BU37" s="53"/>
      <c r="BV37" s="54"/>
      <c r="BW37" s="120">
        <f t="shared" si="0"/>
        <v>0</v>
      </c>
      <c r="BX37" s="53"/>
      <c r="BY37" s="121"/>
      <c r="BZ37" s="122"/>
    </row>
    <row r="38" spans="1:78" ht="20.25">
      <c r="A38" s="20"/>
      <c r="B38" s="48" t="s">
        <v>99</v>
      </c>
      <c r="C38" s="52">
        <f>COUNTIF(ชื่อสถานบริการ1!$C$13:$AF$13,1)</f>
        <v>0</v>
      </c>
      <c r="D38" s="53" t="e">
        <f>C38/$C$37*100</f>
        <v>#DIV/0!</v>
      </c>
      <c r="E38" s="53"/>
      <c r="F38" s="54"/>
      <c r="G38" s="52">
        <f>COUNTIF(ชื่อสถานบริการ2!$C$13:$AF$13,1)</f>
        <v>0</v>
      </c>
      <c r="H38" s="53" t="e">
        <f>G38/$C$37*100</f>
        <v>#DIV/0!</v>
      </c>
      <c r="I38" s="53"/>
      <c r="J38" s="54"/>
      <c r="K38" s="52">
        <f>COUNTIF(ชื่อสถานบริการ3!$C$13:$AF$13,1)</f>
        <v>0</v>
      </c>
      <c r="L38" s="53" t="e">
        <f>K38/$C$37*100</f>
        <v>#DIV/0!</v>
      </c>
      <c r="M38" s="53"/>
      <c r="N38" s="54"/>
      <c r="O38" s="52">
        <f>COUNTIF(ชื่อสถานบริการ4!$C$13:$AF$13,1)</f>
        <v>0</v>
      </c>
      <c r="P38" s="53" t="e">
        <f>O38/$C$37*100</f>
        <v>#DIV/0!</v>
      </c>
      <c r="Q38" s="53"/>
      <c r="R38" s="54"/>
      <c r="S38" s="52">
        <f>COUNTIF(ชื่อสถานบริการ5!$C$13:$AF$13,1)</f>
        <v>0</v>
      </c>
      <c r="T38" s="53" t="e">
        <f>S38/$C$37*100</f>
        <v>#DIV/0!</v>
      </c>
      <c r="U38" s="53"/>
      <c r="V38" s="54"/>
      <c r="W38" s="52">
        <f>COUNTIF(ชื่อสถานบริการ6!$C$13:$AF$13,1)</f>
        <v>0</v>
      </c>
      <c r="X38" s="53" t="e">
        <f>W38/$C$37*100</f>
        <v>#DIV/0!</v>
      </c>
      <c r="Y38" s="53"/>
      <c r="Z38" s="54"/>
      <c r="AA38" s="52">
        <f>COUNTIF(ชื่อสถานบริการ7!$C$13:$AF$13,1)</f>
        <v>0</v>
      </c>
      <c r="AB38" s="53" t="e">
        <f>AA38/$C$37*100</f>
        <v>#DIV/0!</v>
      </c>
      <c r="AC38" s="53"/>
      <c r="AD38" s="54"/>
      <c r="AE38" s="52">
        <f>COUNTIF(ชื่อสถานบริการ8!$C$13:$AF$13,1)</f>
        <v>0</v>
      </c>
      <c r="AF38" s="53" t="e">
        <f>AE38/$C$37*100</f>
        <v>#DIV/0!</v>
      </c>
      <c r="AG38" s="53"/>
      <c r="AH38" s="54"/>
      <c r="AI38" s="52">
        <f>COUNTIF(ชื่อสถานบริการ9!$C$13:$AF$13,1)</f>
        <v>0</v>
      </c>
      <c r="AJ38" s="53" t="e">
        <f>AI38/$C$37*100</f>
        <v>#DIV/0!</v>
      </c>
      <c r="AK38" s="53"/>
      <c r="AL38" s="54"/>
      <c r="AM38" s="52">
        <f>COUNTIF(ชื่อสถานบริการ10!$C$13:$AF$13,1)</f>
        <v>0</v>
      </c>
      <c r="AN38" s="53" t="e">
        <f>AM38/$C$37*100</f>
        <v>#DIV/0!</v>
      </c>
      <c r="AO38" s="53"/>
      <c r="AP38" s="54"/>
      <c r="AQ38" s="52">
        <f>COUNTIF(ชื่อสถานบริการ11!$C$13:$AF$13,1)</f>
        <v>0</v>
      </c>
      <c r="AR38" s="53" t="e">
        <f>AQ38/$C$37*100</f>
        <v>#DIV/0!</v>
      </c>
      <c r="AS38" s="53"/>
      <c r="AT38" s="54"/>
      <c r="AU38" s="52">
        <f>COUNTIF(ชื่อสถานบริการ12!$C$13:$AF$13,1)</f>
        <v>0</v>
      </c>
      <c r="AV38" s="53" t="e">
        <f>AU38/$C$37*100</f>
        <v>#DIV/0!</v>
      </c>
      <c r="AW38" s="53"/>
      <c r="AX38" s="54"/>
      <c r="AY38" s="52">
        <f>COUNTIF(ชื่อสถานบริการ13!$C$13:$AF$13,1)</f>
        <v>0</v>
      </c>
      <c r="AZ38" s="53" t="e">
        <f>AY38/$C$37*100</f>
        <v>#DIV/0!</v>
      </c>
      <c r="BA38" s="53"/>
      <c r="BB38" s="54"/>
      <c r="BC38" s="52">
        <f>COUNTIF(ชื่อสถานบริการ14!$C$13:$AF$13,1)</f>
        <v>0</v>
      </c>
      <c r="BD38" s="53" t="e">
        <f>BC38/$C$37*100</f>
        <v>#DIV/0!</v>
      </c>
      <c r="BE38" s="53"/>
      <c r="BF38" s="54"/>
      <c r="BG38" s="52">
        <f>COUNTIF(ชื่อสถานบริการ15!$C$13:$AF$13,1)</f>
        <v>0</v>
      </c>
      <c r="BH38" s="53" t="e">
        <f>BG38/$C$37*100</f>
        <v>#DIV/0!</v>
      </c>
      <c r="BI38" s="53"/>
      <c r="BJ38" s="54"/>
      <c r="BK38" s="52">
        <f>COUNTIF(ชื่อสถานบริการ16!$C$13:$AF$13,1)</f>
        <v>0</v>
      </c>
      <c r="BL38" s="53" t="e">
        <f>BK38/$C$37*100</f>
        <v>#DIV/0!</v>
      </c>
      <c r="BM38" s="53"/>
      <c r="BN38" s="54"/>
      <c r="BO38" s="52">
        <f>COUNTIF(ชื่อสถานบริการ17!$C$13:$AF$13,1)</f>
        <v>0</v>
      </c>
      <c r="BP38" s="53" t="e">
        <f>BO38/$C$37*100</f>
        <v>#DIV/0!</v>
      </c>
      <c r="BQ38" s="53"/>
      <c r="BR38" s="54"/>
      <c r="BS38" s="52">
        <f>COUNTIF(ชื่อสถานบริการ18!$C$13:$AF$13,1)</f>
        <v>0</v>
      </c>
      <c r="BT38" s="53" t="e">
        <f>BS38/$C$37*100</f>
        <v>#DIV/0!</v>
      </c>
      <c r="BU38" s="53"/>
      <c r="BV38" s="54"/>
      <c r="BW38" s="120">
        <f t="shared" si="0"/>
        <v>0</v>
      </c>
      <c r="BX38" s="53" t="e">
        <f>BW38/$C$37*100</f>
        <v>#DIV/0!</v>
      </c>
      <c r="BY38" s="121"/>
      <c r="BZ38" s="122"/>
    </row>
    <row r="39" spans="1:78" ht="20.25">
      <c r="A39" s="20"/>
      <c r="B39" s="48" t="s">
        <v>100</v>
      </c>
      <c r="C39" s="52">
        <f>COUNTIF(ชื่อสถานบริการ1!$C$13:$AF$13,2)</f>
        <v>0</v>
      </c>
      <c r="D39" s="53" t="e">
        <f t="shared" ref="D39:D42" si="58">C39/$C$37*100</f>
        <v>#DIV/0!</v>
      </c>
      <c r="E39" s="53"/>
      <c r="F39" s="54"/>
      <c r="G39" s="52">
        <f>COUNTIF(ชื่อสถานบริการ2!$C$13:$AF$13,2)</f>
        <v>0</v>
      </c>
      <c r="H39" s="53" t="e">
        <f t="shared" ref="H39:H42" si="59">G39/$C$37*100</f>
        <v>#DIV/0!</v>
      </c>
      <c r="I39" s="53"/>
      <c r="J39" s="54"/>
      <c r="K39" s="52">
        <f>COUNTIF(ชื่อสถานบริการ3!$C$13:$AF$13,2)</f>
        <v>0</v>
      </c>
      <c r="L39" s="53" t="e">
        <f t="shared" ref="L39:L42" si="60">K39/$C$37*100</f>
        <v>#DIV/0!</v>
      </c>
      <c r="M39" s="53"/>
      <c r="N39" s="54"/>
      <c r="O39" s="52">
        <f>COUNTIF(ชื่อสถานบริการ4!$C$13:$AF$13,2)</f>
        <v>0</v>
      </c>
      <c r="P39" s="53" t="e">
        <f t="shared" ref="P39:P42" si="61">O39/$C$37*100</f>
        <v>#DIV/0!</v>
      </c>
      <c r="Q39" s="53"/>
      <c r="R39" s="54"/>
      <c r="S39" s="52">
        <f>COUNTIF(ชื่อสถานบริการ5!$C$13:$AF$13,2)</f>
        <v>0</v>
      </c>
      <c r="T39" s="53" t="e">
        <f t="shared" ref="T39:T42" si="62">S39/$C$37*100</f>
        <v>#DIV/0!</v>
      </c>
      <c r="U39" s="53"/>
      <c r="V39" s="54"/>
      <c r="W39" s="52">
        <f>COUNTIF(ชื่อสถานบริการ6!$C$13:$AF$13,2)</f>
        <v>0</v>
      </c>
      <c r="X39" s="53" t="e">
        <f t="shared" ref="X39:X42" si="63">W39/$C$37*100</f>
        <v>#DIV/0!</v>
      </c>
      <c r="Y39" s="53"/>
      <c r="Z39" s="54"/>
      <c r="AA39" s="52">
        <f>COUNTIF(ชื่อสถานบริการ7!$C$13:$AF$13,2)</f>
        <v>0</v>
      </c>
      <c r="AB39" s="53" t="e">
        <f t="shared" ref="AB39:AB42" si="64">AA39/$C$37*100</f>
        <v>#DIV/0!</v>
      </c>
      <c r="AC39" s="53"/>
      <c r="AD39" s="54"/>
      <c r="AE39" s="52">
        <f>COUNTIF(ชื่อสถานบริการ8!$C$13:$AF$13,2)</f>
        <v>0</v>
      </c>
      <c r="AF39" s="53" t="e">
        <f t="shared" ref="AF39:AF42" si="65">AE39/$C$37*100</f>
        <v>#DIV/0!</v>
      </c>
      <c r="AG39" s="53"/>
      <c r="AH39" s="54"/>
      <c r="AI39" s="52">
        <f>COUNTIF(ชื่อสถานบริการ9!$C$13:$AF$13,2)</f>
        <v>0</v>
      </c>
      <c r="AJ39" s="53" t="e">
        <f t="shared" ref="AJ39:AJ42" si="66">AI39/$C$37*100</f>
        <v>#DIV/0!</v>
      </c>
      <c r="AK39" s="53"/>
      <c r="AL39" s="54"/>
      <c r="AM39" s="52">
        <f>COUNTIF(ชื่อสถานบริการ10!$C$13:$AF$13,2)</f>
        <v>0</v>
      </c>
      <c r="AN39" s="53" t="e">
        <f t="shared" ref="AN39:AN42" si="67">AM39/$C$37*100</f>
        <v>#DIV/0!</v>
      </c>
      <c r="AO39" s="53"/>
      <c r="AP39" s="54"/>
      <c r="AQ39" s="52">
        <f>COUNTIF(ชื่อสถานบริการ11!$C$13:$AF$13,2)</f>
        <v>0</v>
      </c>
      <c r="AR39" s="53" t="e">
        <f t="shared" ref="AR39:AR42" si="68">AQ39/$C$37*100</f>
        <v>#DIV/0!</v>
      </c>
      <c r="AS39" s="53"/>
      <c r="AT39" s="54"/>
      <c r="AU39" s="52">
        <f>COUNTIF(ชื่อสถานบริการ12!$C$13:$AF$13,2)</f>
        <v>0</v>
      </c>
      <c r="AV39" s="53" t="e">
        <f t="shared" ref="AV39:AV42" si="69">AU39/$C$37*100</f>
        <v>#DIV/0!</v>
      </c>
      <c r="AW39" s="53"/>
      <c r="AX39" s="54"/>
      <c r="AY39" s="52">
        <f>COUNTIF(ชื่อสถานบริการ13!$C$13:$AF$13,2)</f>
        <v>0</v>
      </c>
      <c r="AZ39" s="53" t="e">
        <f t="shared" ref="AZ39:AZ42" si="70">AY39/$C$37*100</f>
        <v>#DIV/0!</v>
      </c>
      <c r="BA39" s="53"/>
      <c r="BB39" s="54"/>
      <c r="BC39" s="52">
        <f>COUNTIF(ชื่อสถานบริการ14!$C$13:$AF$13,2)</f>
        <v>0</v>
      </c>
      <c r="BD39" s="53" t="e">
        <f t="shared" ref="BD39:BD42" si="71">BC39/$C$37*100</f>
        <v>#DIV/0!</v>
      </c>
      <c r="BE39" s="53"/>
      <c r="BF39" s="54"/>
      <c r="BG39" s="52">
        <f>COUNTIF(ชื่อสถานบริการ15!$C$13:$AF$13,2)</f>
        <v>0</v>
      </c>
      <c r="BH39" s="53" t="e">
        <f t="shared" ref="BH39:BH42" si="72">BG39/$C$37*100</f>
        <v>#DIV/0!</v>
      </c>
      <c r="BI39" s="53"/>
      <c r="BJ39" s="54"/>
      <c r="BK39" s="52">
        <f>COUNTIF(ชื่อสถานบริการ16!$C$13:$AF$13,2)</f>
        <v>0</v>
      </c>
      <c r="BL39" s="53" t="e">
        <f t="shared" ref="BL39:BL42" si="73">BK39/$C$37*100</f>
        <v>#DIV/0!</v>
      </c>
      <c r="BM39" s="53"/>
      <c r="BN39" s="54"/>
      <c r="BO39" s="52">
        <f>COUNTIF(ชื่อสถานบริการ17!$C$13:$AF$13,2)</f>
        <v>0</v>
      </c>
      <c r="BP39" s="53" t="e">
        <f t="shared" ref="BP39:BP42" si="74">BO39/$C$37*100</f>
        <v>#DIV/0!</v>
      </c>
      <c r="BQ39" s="53"/>
      <c r="BR39" s="54"/>
      <c r="BS39" s="52">
        <f>COUNTIF(ชื่อสถานบริการ18!$C$13:$AF$13,2)</f>
        <v>0</v>
      </c>
      <c r="BT39" s="53" t="e">
        <f t="shared" ref="BT39:BT42" si="75">BS39/$C$37*100</f>
        <v>#DIV/0!</v>
      </c>
      <c r="BU39" s="53"/>
      <c r="BV39" s="54"/>
      <c r="BW39" s="120">
        <f t="shared" si="0"/>
        <v>0</v>
      </c>
      <c r="BX39" s="53" t="e">
        <f t="shared" ref="BX39:BX42" si="76">BW39/$C$37*100</f>
        <v>#DIV/0!</v>
      </c>
      <c r="BY39" s="121"/>
      <c r="BZ39" s="122"/>
    </row>
    <row r="40" spans="1:78" ht="20.25">
      <c r="A40" s="20"/>
      <c r="B40" s="48" t="s">
        <v>101</v>
      </c>
      <c r="C40" s="52">
        <f>COUNTIF(ชื่อสถานบริการ1!$C$13:$AF$13,3)</f>
        <v>0</v>
      </c>
      <c r="D40" s="53" t="e">
        <f t="shared" si="58"/>
        <v>#DIV/0!</v>
      </c>
      <c r="E40" s="53"/>
      <c r="F40" s="54"/>
      <c r="G40" s="52">
        <f>COUNTIF(ชื่อสถานบริการ2!$C$13:$AF$13,3)</f>
        <v>0</v>
      </c>
      <c r="H40" s="53" t="e">
        <f t="shared" si="59"/>
        <v>#DIV/0!</v>
      </c>
      <c r="I40" s="53"/>
      <c r="J40" s="54"/>
      <c r="K40" s="52">
        <f>COUNTIF(ชื่อสถานบริการ3!$C$13:$AF$13,3)</f>
        <v>0</v>
      </c>
      <c r="L40" s="53" t="e">
        <f t="shared" si="60"/>
        <v>#DIV/0!</v>
      </c>
      <c r="M40" s="53"/>
      <c r="N40" s="54"/>
      <c r="O40" s="52">
        <f>COUNTIF(ชื่อสถานบริการ4!$C$13:$AF$13,3)</f>
        <v>0</v>
      </c>
      <c r="P40" s="53" t="e">
        <f t="shared" si="61"/>
        <v>#DIV/0!</v>
      </c>
      <c r="Q40" s="53"/>
      <c r="R40" s="54"/>
      <c r="S40" s="52">
        <f>COUNTIF(ชื่อสถานบริการ5!$C$13:$AF$13,3)</f>
        <v>0</v>
      </c>
      <c r="T40" s="53" t="e">
        <f t="shared" si="62"/>
        <v>#DIV/0!</v>
      </c>
      <c r="U40" s="53"/>
      <c r="V40" s="54"/>
      <c r="W40" s="52">
        <f>COUNTIF(ชื่อสถานบริการ6!$C$13:$AF$13,3)</f>
        <v>0</v>
      </c>
      <c r="X40" s="53" t="e">
        <f t="shared" si="63"/>
        <v>#DIV/0!</v>
      </c>
      <c r="Y40" s="53"/>
      <c r="Z40" s="54"/>
      <c r="AA40" s="52">
        <f>COUNTIF(ชื่อสถานบริการ7!$C$13:$AF$13,3)</f>
        <v>0</v>
      </c>
      <c r="AB40" s="53" t="e">
        <f t="shared" si="64"/>
        <v>#DIV/0!</v>
      </c>
      <c r="AC40" s="53"/>
      <c r="AD40" s="54"/>
      <c r="AE40" s="52">
        <f>COUNTIF(ชื่อสถานบริการ8!$C$13:$AF$13,3)</f>
        <v>0</v>
      </c>
      <c r="AF40" s="53" t="e">
        <f t="shared" si="65"/>
        <v>#DIV/0!</v>
      </c>
      <c r="AG40" s="53"/>
      <c r="AH40" s="54"/>
      <c r="AI40" s="52">
        <f>COUNTIF(ชื่อสถานบริการ9!$C$13:$AF$13,3)</f>
        <v>0</v>
      </c>
      <c r="AJ40" s="53" t="e">
        <f t="shared" si="66"/>
        <v>#DIV/0!</v>
      </c>
      <c r="AK40" s="53"/>
      <c r="AL40" s="54"/>
      <c r="AM40" s="52">
        <f>COUNTIF(ชื่อสถานบริการ10!$C$13:$AF$13,3)</f>
        <v>0</v>
      </c>
      <c r="AN40" s="53" t="e">
        <f t="shared" si="67"/>
        <v>#DIV/0!</v>
      </c>
      <c r="AO40" s="53"/>
      <c r="AP40" s="54"/>
      <c r="AQ40" s="52">
        <f>COUNTIF(ชื่อสถานบริการ11!$C$13:$AF$13,3)</f>
        <v>0</v>
      </c>
      <c r="AR40" s="53" t="e">
        <f t="shared" si="68"/>
        <v>#DIV/0!</v>
      </c>
      <c r="AS40" s="53"/>
      <c r="AT40" s="54"/>
      <c r="AU40" s="52">
        <f>COUNTIF(ชื่อสถานบริการ12!$C$13:$AF$13,3)</f>
        <v>0</v>
      </c>
      <c r="AV40" s="53" t="e">
        <f t="shared" si="69"/>
        <v>#DIV/0!</v>
      </c>
      <c r="AW40" s="53"/>
      <c r="AX40" s="54"/>
      <c r="AY40" s="52">
        <f>COUNTIF(ชื่อสถานบริการ13!$C$13:$AF$13,3)</f>
        <v>0</v>
      </c>
      <c r="AZ40" s="53" t="e">
        <f t="shared" si="70"/>
        <v>#DIV/0!</v>
      </c>
      <c r="BA40" s="53"/>
      <c r="BB40" s="54"/>
      <c r="BC40" s="52">
        <f>COUNTIF(ชื่อสถานบริการ14!$C$13:$AF$13,3)</f>
        <v>0</v>
      </c>
      <c r="BD40" s="53" t="e">
        <f t="shared" si="71"/>
        <v>#DIV/0!</v>
      </c>
      <c r="BE40" s="53"/>
      <c r="BF40" s="54"/>
      <c r="BG40" s="52">
        <f>COUNTIF(ชื่อสถานบริการ15!$C$13:$AF$13,3)</f>
        <v>0</v>
      </c>
      <c r="BH40" s="53" t="e">
        <f t="shared" si="72"/>
        <v>#DIV/0!</v>
      </c>
      <c r="BI40" s="53"/>
      <c r="BJ40" s="54"/>
      <c r="BK40" s="52">
        <f>COUNTIF(ชื่อสถานบริการ16!$C$13:$AF$13,3)</f>
        <v>0</v>
      </c>
      <c r="BL40" s="53" t="e">
        <f t="shared" si="73"/>
        <v>#DIV/0!</v>
      </c>
      <c r="BM40" s="53"/>
      <c r="BN40" s="54"/>
      <c r="BO40" s="52">
        <f>COUNTIF(ชื่อสถานบริการ17!$C$13:$AF$13,3)</f>
        <v>0</v>
      </c>
      <c r="BP40" s="53" t="e">
        <f t="shared" si="74"/>
        <v>#DIV/0!</v>
      </c>
      <c r="BQ40" s="53"/>
      <c r="BR40" s="54"/>
      <c r="BS40" s="52">
        <f>COUNTIF(ชื่อสถานบริการ18!$C$13:$AF$13,3)</f>
        <v>0</v>
      </c>
      <c r="BT40" s="53" t="e">
        <f t="shared" si="75"/>
        <v>#DIV/0!</v>
      </c>
      <c r="BU40" s="53"/>
      <c r="BV40" s="54"/>
      <c r="BW40" s="120">
        <f t="shared" si="0"/>
        <v>0</v>
      </c>
      <c r="BX40" s="53" t="e">
        <f t="shared" si="76"/>
        <v>#DIV/0!</v>
      </c>
      <c r="BY40" s="121"/>
      <c r="BZ40" s="122"/>
    </row>
    <row r="41" spans="1:78" ht="20.25">
      <c r="A41" s="20"/>
      <c r="B41" s="48" t="s">
        <v>102</v>
      </c>
      <c r="C41" s="52">
        <f>COUNTIF(ชื่อสถานบริการ1!$C$13:$AF$13,4)</f>
        <v>0</v>
      </c>
      <c r="D41" s="53" t="e">
        <f t="shared" si="58"/>
        <v>#DIV/0!</v>
      </c>
      <c r="E41" s="53"/>
      <c r="F41" s="54"/>
      <c r="G41" s="52">
        <f>COUNTIF(ชื่อสถานบริการ2!$C$13:$AF$13,4)</f>
        <v>0</v>
      </c>
      <c r="H41" s="53" t="e">
        <f t="shared" si="59"/>
        <v>#DIV/0!</v>
      </c>
      <c r="I41" s="53"/>
      <c r="J41" s="54"/>
      <c r="K41" s="52">
        <f>COUNTIF(ชื่อสถานบริการ3!$C$13:$AF$13,4)</f>
        <v>0</v>
      </c>
      <c r="L41" s="53" t="e">
        <f t="shared" si="60"/>
        <v>#DIV/0!</v>
      </c>
      <c r="M41" s="53"/>
      <c r="N41" s="54"/>
      <c r="O41" s="52">
        <f>COUNTIF(ชื่อสถานบริการ4!$C$13:$AF$13,4)</f>
        <v>0</v>
      </c>
      <c r="P41" s="53" t="e">
        <f t="shared" si="61"/>
        <v>#DIV/0!</v>
      </c>
      <c r="Q41" s="53"/>
      <c r="R41" s="54"/>
      <c r="S41" s="52">
        <f>COUNTIF(ชื่อสถานบริการ5!$C$13:$AF$13,4)</f>
        <v>0</v>
      </c>
      <c r="T41" s="53" t="e">
        <f t="shared" si="62"/>
        <v>#DIV/0!</v>
      </c>
      <c r="U41" s="53"/>
      <c r="V41" s="54"/>
      <c r="W41" s="52">
        <f>COUNTIF(ชื่อสถานบริการ6!$C$13:$AF$13,4)</f>
        <v>0</v>
      </c>
      <c r="X41" s="53" t="e">
        <f t="shared" si="63"/>
        <v>#DIV/0!</v>
      </c>
      <c r="Y41" s="53"/>
      <c r="Z41" s="54"/>
      <c r="AA41" s="52">
        <f>COUNTIF(ชื่อสถานบริการ7!$C$13:$AF$13,4)</f>
        <v>0</v>
      </c>
      <c r="AB41" s="53" t="e">
        <f t="shared" si="64"/>
        <v>#DIV/0!</v>
      </c>
      <c r="AC41" s="53"/>
      <c r="AD41" s="54"/>
      <c r="AE41" s="52">
        <f>COUNTIF(ชื่อสถานบริการ8!$C$13:$AF$13,4)</f>
        <v>0</v>
      </c>
      <c r="AF41" s="53" t="e">
        <f t="shared" si="65"/>
        <v>#DIV/0!</v>
      </c>
      <c r="AG41" s="53"/>
      <c r="AH41" s="54"/>
      <c r="AI41" s="52">
        <f>COUNTIF(ชื่อสถานบริการ9!$C$13:$AF$13,4)</f>
        <v>0</v>
      </c>
      <c r="AJ41" s="53" t="e">
        <f t="shared" si="66"/>
        <v>#DIV/0!</v>
      </c>
      <c r="AK41" s="53"/>
      <c r="AL41" s="54"/>
      <c r="AM41" s="52">
        <f>COUNTIF(ชื่อสถานบริการ10!$C$13:$AF$13,4)</f>
        <v>0</v>
      </c>
      <c r="AN41" s="53" t="e">
        <f t="shared" si="67"/>
        <v>#DIV/0!</v>
      </c>
      <c r="AO41" s="53"/>
      <c r="AP41" s="54"/>
      <c r="AQ41" s="52">
        <f>COUNTIF(ชื่อสถานบริการ11!$C$13:$AF$13,4)</f>
        <v>0</v>
      </c>
      <c r="AR41" s="53" t="e">
        <f t="shared" si="68"/>
        <v>#DIV/0!</v>
      </c>
      <c r="AS41" s="53"/>
      <c r="AT41" s="54"/>
      <c r="AU41" s="52">
        <f>COUNTIF(ชื่อสถานบริการ12!$C$13:$AF$13,4)</f>
        <v>0</v>
      </c>
      <c r="AV41" s="53" t="e">
        <f t="shared" si="69"/>
        <v>#DIV/0!</v>
      </c>
      <c r="AW41" s="53"/>
      <c r="AX41" s="54"/>
      <c r="AY41" s="52">
        <f>COUNTIF(ชื่อสถานบริการ13!$C$13:$AF$13,4)</f>
        <v>0</v>
      </c>
      <c r="AZ41" s="53" t="e">
        <f t="shared" si="70"/>
        <v>#DIV/0!</v>
      </c>
      <c r="BA41" s="53"/>
      <c r="BB41" s="54"/>
      <c r="BC41" s="52">
        <f>COUNTIF(ชื่อสถานบริการ14!$C$13:$AF$13,4)</f>
        <v>0</v>
      </c>
      <c r="BD41" s="53" t="e">
        <f t="shared" si="71"/>
        <v>#DIV/0!</v>
      </c>
      <c r="BE41" s="53"/>
      <c r="BF41" s="54"/>
      <c r="BG41" s="52">
        <f>COUNTIF(ชื่อสถานบริการ15!$C$13:$AF$13,4)</f>
        <v>0</v>
      </c>
      <c r="BH41" s="53" t="e">
        <f t="shared" si="72"/>
        <v>#DIV/0!</v>
      </c>
      <c r="BI41" s="53"/>
      <c r="BJ41" s="54"/>
      <c r="BK41" s="52">
        <f>COUNTIF(ชื่อสถานบริการ16!$C$13:$AF$13,4)</f>
        <v>0</v>
      </c>
      <c r="BL41" s="53" t="e">
        <f t="shared" si="73"/>
        <v>#DIV/0!</v>
      </c>
      <c r="BM41" s="53"/>
      <c r="BN41" s="54"/>
      <c r="BO41" s="52">
        <f>COUNTIF(ชื่อสถานบริการ17!$C$13:$AF$13,4)</f>
        <v>0</v>
      </c>
      <c r="BP41" s="53" t="e">
        <f t="shared" si="74"/>
        <v>#DIV/0!</v>
      </c>
      <c r="BQ41" s="53"/>
      <c r="BR41" s="54"/>
      <c r="BS41" s="52">
        <f>COUNTIF(ชื่อสถานบริการ18!$C$13:$AF$13,4)</f>
        <v>0</v>
      </c>
      <c r="BT41" s="53" t="e">
        <f t="shared" si="75"/>
        <v>#DIV/0!</v>
      </c>
      <c r="BU41" s="53"/>
      <c r="BV41" s="54"/>
      <c r="BW41" s="120">
        <f t="shared" si="0"/>
        <v>0</v>
      </c>
      <c r="BX41" s="53" t="e">
        <f t="shared" si="76"/>
        <v>#DIV/0!</v>
      </c>
      <c r="BY41" s="121"/>
      <c r="BZ41" s="122"/>
    </row>
    <row r="42" spans="1:78" ht="20.25">
      <c r="A42" s="20"/>
      <c r="B42" s="48" t="s">
        <v>103</v>
      </c>
      <c r="C42" s="52">
        <f>COUNTIF(ชื่อสถานบริการ1!$C$13:$AF$13,5)</f>
        <v>0</v>
      </c>
      <c r="D42" s="53" t="e">
        <f t="shared" si="58"/>
        <v>#DIV/0!</v>
      </c>
      <c r="E42" s="53"/>
      <c r="F42" s="54"/>
      <c r="G42" s="52">
        <f>COUNTIF(ชื่อสถานบริการ2!$C$13:$AF$13,5)</f>
        <v>0</v>
      </c>
      <c r="H42" s="53" t="e">
        <f t="shared" si="59"/>
        <v>#DIV/0!</v>
      </c>
      <c r="I42" s="53"/>
      <c r="J42" s="54"/>
      <c r="K42" s="52">
        <f>COUNTIF(ชื่อสถานบริการ3!$C$13:$AF$13,5)</f>
        <v>0</v>
      </c>
      <c r="L42" s="53" t="e">
        <f t="shared" si="60"/>
        <v>#DIV/0!</v>
      </c>
      <c r="M42" s="53"/>
      <c r="N42" s="54"/>
      <c r="O42" s="52">
        <f>COUNTIF(ชื่อสถานบริการ4!$C$13:$AF$13,5)</f>
        <v>0</v>
      </c>
      <c r="P42" s="53" t="e">
        <f t="shared" si="61"/>
        <v>#DIV/0!</v>
      </c>
      <c r="Q42" s="53"/>
      <c r="R42" s="54"/>
      <c r="S42" s="52">
        <f>COUNTIF(ชื่อสถานบริการ5!$C$13:$AF$13,5)</f>
        <v>0</v>
      </c>
      <c r="T42" s="53" t="e">
        <f t="shared" si="62"/>
        <v>#DIV/0!</v>
      </c>
      <c r="U42" s="53"/>
      <c r="V42" s="54"/>
      <c r="W42" s="52">
        <f>COUNTIF(ชื่อสถานบริการ6!$C$13:$AF$13,5)</f>
        <v>0</v>
      </c>
      <c r="X42" s="53" t="e">
        <f t="shared" si="63"/>
        <v>#DIV/0!</v>
      </c>
      <c r="Y42" s="53"/>
      <c r="Z42" s="54"/>
      <c r="AA42" s="52">
        <f>COUNTIF(ชื่อสถานบริการ7!$C$13:$AF$13,5)</f>
        <v>0</v>
      </c>
      <c r="AB42" s="53" t="e">
        <f t="shared" si="64"/>
        <v>#DIV/0!</v>
      </c>
      <c r="AC42" s="53"/>
      <c r="AD42" s="54"/>
      <c r="AE42" s="52">
        <f>COUNTIF(ชื่อสถานบริการ8!$C$13:$AF$13,5)</f>
        <v>0</v>
      </c>
      <c r="AF42" s="53" t="e">
        <f t="shared" si="65"/>
        <v>#DIV/0!</v>
      </c>
      <c r="AG42" s="53"/>
      <c r="AH42" s="54"/>
      <c r="AI42" s="52">
        <f>COUNTIF(ชื่อสถานบริการ9!$C$13:$AF$13,5)</f>
        <v>0</v>
      </c>
      <c r="AJ42" s="53" t="e">
        <f t="shared" si="66"/>
        <v>#DIV/0!</v>
      </c>
      <c r="AK42" s="53"/>
      <c r="AL42" s="54"/>
      <c r="AM42" s="52">
        <f>COUNTIF(ชื่อสถานบริการ10!$C$13:$AF$13,5)</f>
        <v>0</v>
      </c>
      <c r="AN42" s="53" t="e">
        <f t="shared" si="67"/>
        <v>#DIV/0!</v>
      </c>
      <c r="AO42" s="53"/>
      <c r="AP42" s="54"/>
      <c r="AQ42" s="52">
        <f>COUNTIF(ชื่อสถานบริการ11!$C$13:$AF$13,5)</f>
        <v>0</v>
      </c>
      <c r="AR42" s="53" t="e">
        <f t="shared" si="68"/>
        <v>#DIV/0!</v>
      </c>
      <c r="AS42" s="53"/>
      <c r="AT42" s="54"/>
      <c r="AU42" s="52">
        <f>COUNTIF(ชื่อสถานบริการ12!$C$13:$AF$13,5)</f>
        <v>0</v>
      </c>
      <c r="AV42" s="53" t="e">
        <f t="shared" si="69"/>
        <v>#DIV/0!</v>
      </c>
      <c r="AW42" s="53"/>
      <c r="AX42" s="54"/>
      <c r="AY42" s="52">
        <f>COUNTIF(ชื่อสถานบริการ13!$C$13:$AF$13,5)</f>
        <v>0</v>
      </c>
      <c r="AZ42" s="53" t="e">
        <f t="shared" si="70"/>
        <v>#DIV/0!</v>
      </c>
      <c r="BA42" s="53"/>
      <c r="BB42" s="54"/>
      <c r="BC42" s="52">
        <f>COUNTIF(ชื่อสถานบริการ14!$C$13:$AF$13,5)</f>
        <v>0</v>
      </c>
      <c r="BD42" s="53" t="e">
        <f t="shared" si="71"/>
        <v>#DIV/0!</v>
      </c>
      <c r="BE42" s="53"/>
      <c r="BF42" s="54"/>
      <c r="BG42" s="52">
        <f>COUNTIF(ชื่อสถานบริการ15!$C$13:$AF$13,5)</f>
        <v>0</v>
      </c>
      <c r="BH42" s="53" t="e">
        <f t="shared" si="72"/>
        <v>#DIV/0!</v>
      </c>
      <c r="BI42" s="53"/>
      <c r="BJ42" s="54"/>
      <c r="BK42" s="52">
        <f>COUNTIF(ชื่อสถานบริการ16!$C$13:$AF$13,5)</f>
        <v>0</v>
      </c>
      <c r="BL42" s="53" t="e">
        <f t="shared" si="73"/>
        <v>#DIV/0!</v>
      </c>
      <c r="BM42" s="53"/>
      <c r="BN42" s="54"/>
      <c r="BO42" s="52">
        <f>COUNTIF(ชื่อสถานบริการ17!$C$13:$AF$13,5)</f>
        <v>0</v>
      </c>
      <c r="BP42" s="53" t="e">
        <f t="shared" si="74"/>
        <v>#DIV/0!</v>
      </c>
      <c r="BQ42" s="53"/>
      <c r="BR42" s="54"/>
      <c r="BS42" s="52">
        <f>COUNTIF(ชื่อสถานบริการ18!$C$13:$AF$13,5)</f>
        <v>0</v>
      </c>
      <c r="BT42" s="53" t="e">
        <f t="shared" si="75"/>
        <v>#DIV/0!</v>
      </c>
      <c r="BU42" s="53"/>
      <c r="BV42" s="54"/>
      <c r="BW42" s="120">
        <f t="shared" si="0"/>
        <v>0</v>
      </c>
      <c r="BX42" s="53" t="e">
        <f t="shared" si="76"/>
        <v>#DIV/0!</v>
      </c>
      <c r="BY42" s="121"/>
      <c r="BZ42" s="122"/>
    </row>
    <row r="43" spans="1:78">
      <c r="A43" s="20">
        <v>2</v>
      </c>
      <c r="B43" s="21" t="s">
        <v>12</v>
      </c>
      <c r="C43" s="52">
        <f>SUM(C44:C47)</f>
        <v>0</v>
      </c>
      <c r="D43" s="53"/>
      <c r="E43" s="56" t="e">
        <f>ชื่อสถานบริการ1!$AG$14</f>
        <v>#DIV/0!</v>
      </c>
      <c r="F43" s="54" t="e">
        <f>ชื่อสถานบริการ1!$AH14</f>
        <v>#DIV/0!</v>
      </c>
      <c r="G43" s="52">
        <f>SUM(G44:G47)</f>
        <v>0</v>
      </c>
      <c r="H43" s="53"/>
      <c r="I43" s="56" t="e">
        <f>ชื่อสถานบริการ2!$AG$14</f>
        <v>#DIV/0!</v>
      </c>
      <c r="J43" s="54" t="e">
        <f>ชื่อสถานบริการ2!$AH14</f>
        <v>#DIV/0!</v>
      </c>
      <c r="K43" s="52">
        <f>SUM(K44:K47)</f>
        <v>0</v>
      </c>
      <c r="L43" s="53"/>
      <c r="M43" s="56" t="e">
        <f>ชื่อสถานบริการ3!$AG$14</f>
        <v>#DIV/0!</v>
      </c>
      <c r="N43" s="54" t="e">
        <f>ชื่อสถานบริการ3!$AH14</f>
        <v>#DIV/0!</v>
      </c>
      <c r="O43" s="52">
        <f>SUM(O44:O47)</f>
        <v>0</v>
      </c>
      <c r="P43" s="53"/>
      <c r="Q43" s="56" t="e">
        <f>ชื่อสถานบริการ4!$AG$14</f>
        <v>#DIV/0!</v>
      </c>
      <c r="R43" s="54" t="e">
        <f>ชื่อสถานบริการ4!$AH14</f>
        <v>#DIV/0!</v>
      </c>
      <c r="S43" s="52">
        <f>SUM(S44:S47)</f>
        <v>0</v>
      </c>
      <c r="T43" s="53"/>
      <c r="U43" s="56" t="e">
        <f>ชื่อสถานบริการ5!$AG$14</f>
        <v>#DIV/0!</v>
      </c>
      <c r="V43" s="54" t="e">
        <f>ชื่อสถานบริการ5!$AH14</f>
        <v>#DIV/0!</v>
      </c>
      <c r="W43" s="52">
        <f>SUM(W44:W47)</f>
        <v>0</v>
      </c>
      <c r="X43" s="53"/>
      <c r="Y43" s="56" t="e">
        <f>ชื่อสถานบริการ6!$AG$14</f>
        <v>#DIV/0!</v>
      </c>
      <c r="Z43" s="54" t="e">
        <f>ชื่อสถานบริการ6!$AH14</f>
        <v>#DIV/0!</v>
      </c>
      <c r="AA43" s="52">
        <f>SUM(AA44:AA47)</f>
        <v>0</v>
      </c>
      <c r="AB43" s="53"/>
      <c r="AC43" s="56" t="e">
        <f>ชื่อสถานบริการ7!$AG$14</f>
        <v>#DIV/0!</v>
      </c>
      <c r="AD43" s="54" t="e">
        <f>ชื่อสถานบริการ7!$AH14</f>
        <v>#DIV/0!</v>
      </c>
      <c r="AE43" s="52">
        <f>SUM(AE44:AE47)</f>
        <v>0</v>
      </c>
      <c r="AF43" s="53"/>
      <c r="AG43" s="56" t="e">
        <f>ชื่อสถานบริการ8!$AG$14</f>
        <v>#DIV/0!</v>
      </c>
      <c r="AH43" s="54" t="e">
        <f>ชื่อสถานบริการ8!$AH14</f>
        <v>#DIV/0!</v>
      </c>
      <c r="AI43" s="52">
        <f>SUM(AI44:AI47)</f>
        <v>0</v>
      </c>
      <c r="AJ43" s="53"/>
      <c r="AK43" s="56" t="e">
        <f>ชื่อสถานบริการ9!$AG$14</f>
        <v>#DIV/0!</v>
      </c>
      <c r="AL43" s="54" t="e">
        <f>ชื่อสถานบริการ9!$AH14</f>
        <v>#DIV/0!</v>
      </c>
      <c r="AM43" s="52">
        <f>SUM(AM44:AM47)</f>
        <v>0</v>
      </c>
      <c r="AN43" s="53"/>
      <c r="AO43" s="56" t="e">
        <f>ชื่อสถานบริการ10!$AG$14</f>
        <v>#DIV/0!</v>
      </c>
      <c r="AP43" s="54" t="e">
        <f>ชื่อสถานบริการ10!$AH14</f>
        <v>#DIV/0!</v>
      </c>
      <c r="AQ43" s="52">
        <f>SUM(AQ44:AQ47)</f>
        <v>0</v>
      </c>
      <c r="AR43" s="53"/>
      <c r="AS43" s="56" t="e">
        <f>ชื่อสถานบริการ11!$AG$14</f>
        <v>#DIV/0!</v>
      </c>
      <c r="AT43" s="54" t="e">
        <f>ชื่อสถานบริการ11!$AH14</f>
        <v>#DIV/0!</v>
      </c>
      <c r="AU43" s="52">
        <f>SUM(AU44:AU47)</f>
        <v>0</v>
      </c>
      <c r="AV43" s="53"/>
      <c r="AW43" s="56" t="e">
        <f>ชื่อสถานบริการ12!$AG$14</f>
        <v>#DIV/0!</v>
      </c>
      <c r="AX43" s="54" t="e">
        <f>ชื่อสถานบริการ12!$AH14</f>
        <v>#DIV/0!</v>
      </c>
      <c r="AY43" s="52">
        <f>SUM(AY44:AY47)</f>
        <v>0</v>
      </c>
      <c r="AZ43" s="53"/>
      <c r="BA43" s="56" t="e">
        <f>ชื่อสถานบริการ13!$AG$14</f>
        <v>#DIV/0!</v>
      </c>
      <c r="BB43" s="54" t="e">
        <f>ชื่อสถานบริการ13!$AH14</f>
        <v>#DIV/0!</v>
      </c>
      <c r="BC43" s="52">
        <f>SUM(BC44:BC47)</f>
        <v>0</v>
      </c>
      <c r="BD43" s="53"/>
      <c r="BE43" s="56" t="e">
        <f>ชื่อสถานบริการ14!$AG$14</f>
        <v>#DIV/0!</v>
      </c>
      <c r="BF43" s="54" t="e">
        <f>ชื่อสถานบริการ14!$AH14</f>
        <v>#DIV/0!</v>
      </c>
      <c r="BG43" s="52">
        <f>SUM(BG44:BG47)</f>
        <v>0</v>
      </c>
      <c r="BH43" s="53"/>
      <c r="BI43" s="56" t="e">
        <f>ชื่อสถานบริการ15!$AG$14</f>
        <v>#DIV/0!</v>
      </c>
      <c r="BJ43" s="54" t="e">
        <f>ชื่อสถานบริการ15!$AH14</f>
        <v>#DIV/0!</v>
      </c>
      <c r="BK43" s="52">
        <f>SUM(BK44:BK47)</f>
        <v>0</v>
      </c>
      <c r="BL43" s="53"/>
      <c r="BM43" s="56" t="e">
        <f>ชื่อสถานบริการ16!$AG$14</f>
        <v>#DIV/0!</v>
      </c>
      <c r="BN43" s="54" t="e">
        <f>ชื่อสถานบริการ16!$AH14</f>
        <v>#DIV/0!</v>
      </c>
      <c r="BO43" s="52">
        <f>SUM(BO44:BO47)</f>
        <v>0</v>
      </c>
      <c r="BP43" s="53"/>
      <c r="BQ43" s="56" t="e">
        <f>ชื่อสถานบริการ17!$AG$14</f>
        <v>#DIV/0!</v>
      </c>
      <c r="BR43" s="54" t="e">
        <f>ชื่อสถานบริการ17!$AH14</f>
        <v>#DIV/0!</v>
      </c>
      <c r="BS43" s="52">
        <f>SUM(BS44:BS47)</f>
        <v>0</v>
      </c>
      <c r="BT43" s="53"/>
      <c r="BU43" s="56" t="e">
        <f>ชื่อสถานบริการ18!$AG$14</f>
        <v>#DIV/0!</v>
      </c>
      <c r="BV43" s="54" t="e">
        <f>ชื่อสถานบริการ18!$AH14</f>
        <v>#DIV/0!</v>
      </c>
      <c r="BW43" s="120">
        <f t="shared" si="0"/>
        <v>0</v>
      </c>
      <c r="BX43" s="53"/>
      <c r="BY43" s="121" t="e">
        <f>AVERAGE(E43,I43,M43,Q43,U43,Y43,AC43,AG43,AK43,AO43,AS43,AW43,BA43,BE43,BI43,BM43,BQ43,BU43)</f>
        <v>#DIV/0!</v>
      </c>
      <c r="BZ43" s="122"/>
    </row>
    <row r="44" spans="1:78" ht="18.75">
      <c r="A44" s="20"/>
      <c r="B44" s="46" t="s">
        <v>104</v>
      </c>
      <c r="C44" s="52">
        <f>COUNTIF(ชื่อสถานบริการ1!$C$14:$AF$14,1)</f>
        <v>0</v>
      </c>
      <c r="D44" s="53" t="e">
        <f>C44/$C$43*100</f>
        <v>#DIV/0!</v>
      </c>
      <c r="E44" s="53"/>
      <c r="F44" s="54"/>
      <c r="G44" s="52">
        <f>COUNTIF(ชื่อสถานบริการ2!$C$14:$AF$14,1)</f>
        <v>0</v>
      </c>
      <c r="H44" s="53" t="e">
        <f>G44/$C$43*100</f>
        <v>#DIV/0!</v>
      </c>
      <c r="I44" s="53"/>
      <c r="J44" s="54"/>
      <c r="K44" s="52">
        <f>COUNTIF(ชื่อสถานบริการ3!$C$14:$AF$14,1)</f>
        <v>0</v>
      </c>
      <c r="L44" s="53" t="e">
        <f>K44/$C$43*100</f>
        <v>#DIV/0!</v>
      </c>
      <c r="M44" s="53"/>
      <c r="N44" s="54"/>
      <c r="O44" s="52">
        <f>COUNTIF(ชื่อสถานบริการ4!$C$14:$AF$14,1)</f>
        <v>0</v>
      </c>
      <c r="P44" s="53" t="e">
        <f>O44/$C$43*100</f>
        <v>#DIV/0!</v>
      </c>
      <c r="Q44" s="53"/>
      <c r="R44" s="54"/>
      <c r="S44" s="52">
        <f>COUNTIF(ชื่อสถานบริการ5!$C$14:$AF$14,1)</f>
        <v>0</v>
      </c>
      <c r="T44" s="53" t="e">
        <f>S44/$C$43*100</f>
        <v>#DIV/0!</v>
      </c>
      <c r="U44" s="53"/>
      <c r="V44" s="54"/>
      <c r="W44" s="52">
        <f>COUNTIF(ชื่อสถานบริการ6!$C$14:$AF$14,1)</f>
        <v>0</v>
      </c>
      <c r="X44" s="53" t="e">
        <f>W44/$C$43*100</f>
        <v>#DIV/0!</v>
      </c>
      <c r="Y44" s="53"/>
      <c r="Z44" s="54"/>
      <c r="AA44" s="52">
        <f>COUNTIF(ชื่อสถานบริการ7!$C$14:$AF$14,1)</f>
        <v>0</v>
      </c>
      <c r="AB44" s="53" t="e">
        <f>AA44/$C$43*100</f>
        <v>#DIV/0!</v>
      </c>
      <c r="AC44" s="53"/>
      <c r="AD44" s="54"/>
      <c r="AE44" s="52">
        <f>COUNTIF(ชื่อสถานบริการ8!$C$14:$AF$14,1)</f>
        <v>0</v>
      </c>
      <c r="AF44" s="53" t="e">
        <f>AE44/$C$43*100</f>
        <v>#DIV/0!</v>
      </c>
      <c r="AG44" s="53"/>
      <c r="AH44" s="54"/>
      <c r="AI44" s="52">
        <f>COUNTIF(ชื่อสถานบริการ9!$C$14:$AF$14,1)</f>
        <v>0</v>
      </c>
      <c r="AJ44" s="53" t="e">
        <f>AI44/$C$43*100</f>
        <v>#DIV/0!</v>
      </c>
      <c r="AK44" s="53"/>
      <c r="AL44" s="54"/>
      <c r="AM44" s="52">
        <f>COUNTIF(ชื่อสถานบริการ10!$C$14:$AF$14,1)</f>
        <v>0</v>
      </c>
      <c r="AN44" s="53" t="e">
        <f>AM44/$C$43*100</f>
        <v>#DIV/0!</v>
      </c>
      <c r="AO44" s="53"/>
      <c r="AP44" s="54"/>
      <c r="AQ44" s="52">
        <f>COUNTIF(ชื่อสถานบริการ11!$C$14:$AF$14,1)</f>
        <v>0</v>
      </c>
      <c r="AR44" s="53" t="e">
        <f>AQ44/$C$43*100</f>
        <v>#DIV/0!</v>
      </c>
      <c r="AS44" s="53"/>
      <c r="AT44" s="54"/>
      <c r="AU44" s="52">
        <f>COUNTIF(ชื่อสถานบริการ12!$C$14:$AF$14,1)</f>
        <v>0</v>
      </c>
      <c r="AV44" s="53" t="e">
        <f>AU44/$C$43*100</f>
        <v>#DIV/0!</v>
      </c>
      <c r="AW44" s="53"/>
      <c r="AX44" s="54"/>
      <c r="AY44" s="52">
        <f>COUNTIF(ชื่อสถานบริการ13!$C$14:$AF$14,1)</f>
        <v>0</v>
      </c>
      <c r="AZ44" s="53" t="e">
        <f>AY44/$C$43*100</f>
        <v>#DIV/0!</v>
      </c>
      <c r="BA44" s="53"/>
      <c r="BB44" s="54"/>
      <c r="BC44" s="52">
        <f>COUNTIF(ชื่อสถานบริการ14!$C$14:$AF$14,1)</f>
        <v>0</v>
      </c>
      <c r="BD44" s="53" t="e">
        <f>BC44/$C$43*100</f>
        <v>#DIV/0!</v>
      </c>
      <c r="BE44" s="53"/>
      <c r="BF44" s="54"/>
      <c r="BG44" s="52">
        <f>COUNTIF(ชื่อสถานบริการ15!$C$14:$AF$14,1)</f>
        <v>0</v>
      </c>
      <c r="BH44" s="53" t="e">
        <f>BG44/$C$43*100</f>
        <v>#DIV/0!</v>
      </c>
      <c r="BI44" s="53"/>
      <c r="BJ44" s="54"/>
      <c r="BK44" s="52">
        <f>COUNTIF(ชื่อสถานบริการ16!$C$14:$AF$14,1)</f>
        <v>0</v>
      </c>
      <c r="BL44" s="53" t="e">
        <f>BK44/$C$43*100</f>
        <v>#DIV/0!</v>
      </c>
      <c r="BM44" s="53"/>
      <c r="BN44" s="54"/>
      <c r="BO44" s="52">
        <f>COUNTIF(ชื่อสถานบริการ17!$C$14:$AF$14,1)</f>
        <v>0</v>
      </c>
      <c r="BP44" s="53" t="e">
        <f>BO44/$C$43*100</f>
        <v>#DIV/0!</v>
      </c>
      <c r="BQ44" s="53"/>
      <c r="BR44" s="54"/>
      <c r="BS44" s="52">
        <f>COUNTIF(ชื่อสถานบริการ18!$C$14:$AF$14,1)</f>
        <v>0</v>
      </c>
      <c r="BT44" s="53" t="e">
        <f>BS44/$C$43*100</f>
        <v>#DIV/0!</v>
      </c>
      <c r="BU44" s="53"/>
      <c r="BV44" s="54"/>
      <c r="BW44" s="120">
        <f t="shared" si="0"/>
        <v>0</v>
      </c>
      <c r="BX44" s="53" t="e">
        <f>BW44/$C$43*100</f>
        <v>#DIV/0!</v>
      </c>
      <c r="BY44" s="121"/>
      <c r="BZ44" s="122"/>
    </row>
    <row r="45" spans="1:78" ht="18.75">
      <c r="A45" s="20"/>
      <c r="B45" s="46" t="s">
        <v>105</v>
      </c>
      <c r="C45" s="52">
        <f>COUNTIF(ชื่อสถานบริการ1!$C$14:$AF$14,2)</f>
        <v>0</v>
      </c>
      <c r="D45" s="53" t="e">
        <f t="shared" ref="D45:D47" si="77">C45/$C$43*100</f>
        <v>#DIV/0!</v>
      </c>
      <c r="E45" s="53"/>
      <c r="F45" s="54"/>
      <c r="G45" s="52">
        <f>COUNTIF(ชื่อสถานบริการ2!$C$14:$AF$14,2)</f>
        <v>0</v>
      </c>
      <c r="H45" s="53" t="e">
        <f t="shared" ref="H45:H47" si="78">G45/$C$43*100</f>
        <v>#DIV/0!</v>
      </c>
      <c r="I45" s="53"/>
      <c r="J45" s="54"/>
      <c r="K45" s="52">
        <f>COUNTIF(ชื่อสถานบริการ3!$C$14:$AF$14,2)</f>
        <v>0</v>
      </c>
      <c r="L45" s="53" t="e">
        <f t="shared" ref="L45:L47" si="79">K45/$C$43*100</f>
        <v>#DIV/0!</v>
      </c>
      <c r="M45" s="53"/>
      <c r="N45" s="54"/>
      <c r="O45" s="52">
        <f>COUNTIF(ชื่อสถานบริการ4!$C$14:$AF$14,2)</f>
        <v>0</v>
      </c>
      <c r="P45" s="53" t="e">
        <f t="shared" ref="P45:P47" si="80">O45/$C$43*100</f>
        <v>#DIV/0!</v>
      </c>
      <c r="Q45" s="53"/>
      <c r="R45" s="54"/>
      <c r="S45" s="52">
        <f>COUNTIF(ชื่อสถานบริการ5!$C$14:$AF$14,2)</f>
        <v>0</v>
      </c>
      <c r="T45" s="53" t="e">
        <f t="shared" ref="T45:T47" si="81">S45/$C$43*100</f>
        <v>#DIV/0!</v>
      </c>
      <c r="U45" s="53"/>
      <c r="V45" s="54"/>
      <c r="W45" s="52">
        <f>COUNTIF(ชื่อสถานบริการ6!$C$14:$AF$14,2)</f>
        <v>0</v>
      </c>
      <c r="X45" s="53" t="e">
        <f t="shared" ref="X45:X47" si="82">W45/$C$43*100</f>
        <v>#DIV/0!</v>
      </c>
      <c r="Y45" s="53"/>
      <c r="Z45" s="54"/>
      <c r="AA45" s="52">
        <f>COUNTIF(ชื่อสถานบริการ7!$C$14:$AF$14,2)</f>
        <v>0</v>
      </c>
      <c r="AB45" s="53" t="e">
        <f t="shared" ref="AB45:AB47" si="83">AA45/$C$43*100</f>
        <v>#DIV/0!</v>
      </c>
      <c r="AC45" s="53"/>
      <c r="AD45" s="54"/>
      <c r="AE45" s="52">
        <f>COUNTIF(ชื่อสถานบริการ8!$C$14:$AF$14,2)</f>
        <v>0</v>
      </c>
      <c r="AF45" s="53" t="e">
        <f t="shared" ref="AF45:AF47" si="84">AE45/$C$43*100</f>
        <v>#DIV/0!</v>
      </c>
      <c r="AG45" s="53"/>
      <c r="AH45" s="54"/>
      <c r="AI45" s="52">
        <f>COUNTIF(ชื่อสถานบริการ9!$C$14:$AF$14,2)</f>
        <v>0</v>
      </c>
      <c r="AJ45" s="53" t="e">
        <f t="shared" ref="AJ45:AJ47" si="85">AI45/$C$43*100</f>
        <v>#DIV/0!</v>
      </c>
      <c r="AK45" s="53"/>
      <c r="AL45" s="54"/>
      <c r="AM45" s="52">
        <f>COUNTIF(ชื่อสถานบริการ10!$C$14:$AF$14,2)</f>
        <v>0</v>
      </c>
      <c r="AN45" s="53" t="e">
        <f t="shared" ref="AN45:AN47" si="86">AM45/$C$43*100</f>
        <v>#DIV/0!</v>
      </c>
      <c r="AO45" s="53"/>
      <c r="AP45" s="54"/>
      <c r="AQ45" s="52">
        <f>COUNTIF(ชื่อสถานบริการ11!$C$14:$AF$14,2)</f>
        <v>0</v>
      </c>
      <c r="AR45" s="53" t="e">
        <f t="shared" ref="AR45:AR47" si="87">AQ45/$C$43*100</f>
        <v>#DIV/0!</v>
      </c>
      <c r="AS45" s="53"/>
      <c r="AT45" s="54"/>
      <c r="AU45" s="52">
        <f>COUNTIF(ชื่อสถานบริการ12!$C$14:$AF$14,2)</f>
        <v>0</v>
      </c>
      <c r="AV45" s="53" t="e">
        <f t="shared" ref="AV45:AV47" si="88">AU45/$C$43*100</f>
        <v>#DIV/0!</v>
      </c>
      <c r="AW45" s="53"/>
      <c r="AX45" s="54"/>
      <c r="AY45" s="52">
        <f>COUNTIF(ชื่อสถานบริการ13!$C$14:$AF$14,2)</f>
        <v>0</v>
      </c>
      <c r="AZ45" s="53" t="e">
        <f t="shared" ref="AZ45:AZ47" si="89">AY45/$C$43*100</f>
        <v>#DIV/0!</v>
      </c>
      <c r="BA45" s="53"/>
      <c r="BB45" s="54"/>
      <c r="BC45" s="52">
        <f>COUNTIF(ชื่อสถานบริการ14!$C$14:$AF$14,2)</f>
        <v>0</v>
      </c>
      <c r="BD45" s="53" t="e">
        <f t="shared" ref="BD45:BD47" si="90">BC45/$C$43*100</f>
        <v>#DIV/0!</v>
      </c>
      <c r="BE45" s="53"/>
      <c r="BF45" s="54"/>
      <c r="BG45" s="52">
        <f>COUNTIF(ชื่อสถานบริการ15!$C$14:$AF$14,2)</f>
        <v>0</v>
      </c>
      <c r="BH45" s="53" t="e">
        <f t="shared" ref="BH45:BH47" si="91">BG45/$C$43*100</f>
        <v>#DIV/0!</v>
      </c>
      <c r="BI45" s="53"/>
      <c r="BJ45" s="54"/>
      <c r="BK45" s="52">
        <f>COUNTIF(ชื่อสถานบริการ16!$C$14:$AF$14,2)</f>
        <v>0</v>
      </c>
      <c r="BL45" s="53" t="e">
        <f t="shared" ref="BL45:BL47" si="92">BK45/$C$43*100</f>
        <v>#DIV/0!</v>
      </c>
      <c r="BM45" s="53"/>
      <c r="BN45" s="54"/>
      <c r="BO45" s="52">
        <f>COUNTIF(ชื่อสถานบริการ17!$C$14:$AF$14,2)</f>
        <v>0</v>
      </c>
      <c r="BP45" s="53" t="e">
        <f t="shared" ref="BP45:BP47" si="93">BO45/$C$43*100</f>
        <v>#DIV/0!</v>
      </c>
      <c r="BQ45" s="53"/>
      <c r="BR45" s="54"/>
      <c r="BS45" s="52">
        <f>COUNTIF(ชื่อสถานบริการ18!$C$14:$AF$14,2)</f>
        <v>0</v>
      </c>
      <c r="BT45" s="53" t="e">
        <f t="shared" ref="BT45:BT47" si="94">BS45/$C$43*100</f>
        <v>#DIV/0!</v>
      </c>
      <c r="BU45" s="53"/>
      <c r="BV45" s="54"/>
      <c r="BW45" s="120">
        <f t="shared" si="0"/>
        <v>0</v>
      </c>
      <c r="BX45" s="53" t="e">
        <f t="shared" ref="BX45:BX47" si="95">BW45/$C$43*100</f>
        <v>#DIV/0!</v>
      </c>
      <c r="BY45" s="121"/>
      <c r="BZ45" s="122"/>
    </row>
    <row r="46" spans="1:78" ht="18.75">
      <c r="A46" s="20"/>
      <c r="B46" s="46" t="s">
        <v>106</v>
      </c>
      <c r="C46" s="52">
        <f>COUNTIF(ชื่อสถานบริการ1!$C$14:$AF$14,3)</f>
        <v>0</v>
      </c>
      <c r="D46" s="53" t="e">
        <f t="shared" si="77"/>
        <v>#DIV/0!</v>
      </c>
      <c r="E46" s="53"/>
      <c r="F46" s="54"/>
      <c r="G46" s="52">
        <f>COUNTIF(ชื่อสถานบริการ2!$C$14:$AF$14,3)</f>
        <v>0</v>
      </c>
      <c r="H46" s="53" t="e">
        <f t="shared" si="78"/>
        <v>#DIV/0!</v>
      </c>
      <c r="I46" s="53"/>
      <c r="J46" s="54"/>
      <c r="K46" s="52">
        <f>COUNTIF(ชื่อสถานบริการ3!$C$14:$AF$14,3)</f>
        <v>0</v>
      </c>
      <c r="L46" s="53" t="e">
        <f t="shared" si="79"/>
        <v>#DIV/0!</v>
      </c>
      <c r="M46" s="53"/>
      <c r="N46" s="54"/>
      <c r="O46" s="52">
        <f>COUNTIF(ชื่อสถานบริการ4!$C$14:$AF$14,3)</f>
        <v>0</v>
      </c>
      <c r="P46" s="53" t="e">
        <f t="shared" si="80"/>
        <v>#DIV/0!</v>
      </c>
      <c r="Q46" s="53"/>
      <c r="R46" s="54"/>
      <c r="S46" s="52">
        <f>COUNTIF(ชื่อสถานบริการ5!$C$14:$AF$14,3)</f>
        <v>0</v>
      </c>
      <c r="T46" s="53" t="e">
        <f t="shared" si="81"/>
        <v>#DIV/0!</v>
      </c>
      <c r="U46" s="53"/>
      <c r="V46" s="54"/>
      <c r="W46" s="52">
        <f>COUNTIF(ชื่อสถานบริการ6!$C$14:$AF$14,3)</f>
        <v>0</v>
      </c>
      <c r="X46" s="53" t="e">
        <f t="shared" si="82"/>
        <v>#DIV/0!</v>
      </c>
      <c r="Y46" s="53"/>
      <c r="Z46" s="54"/>
      <c r="AA46" s="52">
        <f>COUNTIF(ชื่อสถานบริการ7!$C$14:$AF$14,3)</f>
        <v>0</v>
      </c>
      <c r="AB46" s="53" t="e">
        <f t="shared" si="83"/>
        <v>#DIV/0!</v>
      </c>
      <c r="AC46" s="53"/>
      <c r="AD46" s="54"/>
      <c r="AE46" s="52">
        <f>COUNTIF(ชื่อสถานบริการ8!$C$14:$AF$14,3)</f>
        <v>0</v>
      </c>
      <c r="AF46" s="53" t="e">
        <f t="shared" si="84"/>
        <v>#DIV/0!</v>
      </c>
      <c r="AG46" s="53"/>
      <c r="AH46" s="54"/>
      <c r="AI46" s="52">
        <f>COUNTIF(ชื่อสถานบริการ9!$C$14:$AF$14,3)</f>
        <v>0</v>
      </c>
      <c r="AJ46" s="53" t="e">
        <f t="shared" si="85"/>
        <v>#DIV/0!</v>
      </c>
      <c r="AK46" s="53"/>
      <c r="AL46" s="54"/>
      <c r="AM46" s="52">
        <f>COUNTIF(ชื่อสถานบริการ10!$C$14:$AF$14,3)</f>
        <v>0</v>
      </c>
      <c r="AN46" s="53" t="e">
        <f t="shared" si="86"/>
        <v>#DIV/0!</v>
      </c>
      <c r="AO46" s="53"/>
      <c r="AP46" s="54"/>
      <c r="AQ46" s="52">
        <f>COUNTIF(ชื่อสถานบริการ11!$C$14:$AF$14,3)</f>
        <v>0</v>
      </c>
      <c r="AR46" s="53" t="e">
        <f t="shared" si="87"/>
        <v>#DIV/0!</v>
      </c>
      <c r="AS46" s="53"/>
      <c r="AT46" s="54"/>
      <c r="AU46" s="52">
        <f>COUNTIF(ชื่อสถานบริการ12!$C$14:$AF$14,3)</f>
        <v>0</v>
      </c>
      <c r="AV46" s="53" t="e">
        <f t="shared" si="88"/>
        <v>#DIV/0!</v>
      </c>
      <c r="AW46" s="53"/>
      <c r="AX46" s="54"/>
      <c r="AY46" s="52">
        <f>COUNTIF(ชื่อสถานบริการ13!$C$14:$AF$14,3)</f>
        <v>0</v>
      </c>
      <c r="AZ46" s="53" t="e">
        <f t="shared" si="89"/>
        <v>#DIV/0!</v>
      </c>
      <c r="BA46" s="53"/>
      <c r="BB46" s="54"/>
      <c r="BC46" s="52">
        <f>COUNTIF(ชื่อสถานบริการ14!$C$14:$AF$14,3)</f>
        <v>0</v>
      </c>
      <c r="BD46" s="53" t="e">
        <f t="shared" si="90"/>
        <v>#DIV/0!</v>
      </c>
      <c r="BE46" s="53"/>
      <c r="BF46" s="54"/>
      <c r="BG46" s="52">
        <f>COUNTIF(ชื่อสถานบริการ15!$C$14:$AF$14,3)</f>
        <v>0</v>
      </c>
      <c r="BH46" s="53" t="e">
        <f t="shared" si="91"/>
        <v>#DIV/0!</v>
      </c>
      <c r="BI46" s="53"/>
      <c r="BJ46" s="54"/>
      <c r="BK46" s="52">
        <f>COUNTIF(ชื่อสถานบริการ16!$C$14:$AF$14,3)</f>
        <v>0</v>
      </c>
      <c r="BL46" s="53" t="e">
        <f t="shared" si="92"/>
        <v>#DIV/0!</v>
      </c>
      <c r="BM46" s="53"/>
      <c r="BN46" s="54"/>
      <c r="BO46" s="52">
        <f>COUNTIF(ชื่อสถานบริการ17!$C$14:$AF$14,3)</f>
        <v>0</v>
      </c>
      <c r="BP46" s="53" t="e">
        <f t="shared" si="93"/>
        <v>#DIV/0!</v>
      </c>
      <c r="BQ46" s="53"/>
      <c r="BR46" s="54"/>
      <c r="BS46" s="52">
        <f>COUNTIF(ชื่อสถานบริการ18!$C$14:$AF$14,3)</f>
        <v>0</v>
      </c>
      <c r="BT46" s="53" t="e">
        <f t="shared" si="94"/>
        <v>#DIV/0!</v>
      </c>
      <c r="BU46" s="53"/>
      <c r="BV46" s="54"/>
      <c r="BW46" s="120">
        <f t="shared" si="0"/>
        <v>0</v>
      </c>
      <c r="BX46" s="53" t="e">
        <f t="shared" si="95"/>
        <v>#DIV/0!</v>
      </c>
      <c r="BY46" s="121"/>
      <c r="BZ46" s="122"/>
    </row>
    <row r="47" spans="1:78" ht="18.75">
      <c r="A47" s="20"/>
      <c r="B47" s="46" t="s">
        <v>107</v>
      </c>
      <c r="C47" s="52">
        <f>COUNTIF(ชื่อสถานบริการ1!$C$14:$AF$14,4)</f>
        <v>0</v>
      </c>
      <c r="D47" s="53" t="e">
        <f t="shared" si="77"/>
        <v>#DIV/0!</v>
      </c>
      <c r="E47" s="53"/>
      <c r="F47" s="54"/>
      <c r="G47" s="52">
        <f>COUNTIF(ชื่อสถานบริการ2!$C$14:$AF$14,4)</f>
        <v>0</v>
      </c>
      <c r="H47" s="53" t="e">
        <f t="shared" si="78"/>
        <v>#DIV/0!</v>
      </c>
      <c r="I47" s="53"/>
      <c r="J47" s="54"/>
      <c r="K47" s="52">
        <f>COUNTIF(ชื่อสถานบริการ3!$C$14:$AF$14,4)</f>
        <v>0</v>
      </c>
      <c r="L47" s="53" t="e">
        <f t="shared" si="79"/>
        <v>#DIV/0!</v>
      </c>
      <c r="M47" s="53"/>
      <c r="N47" s="54"/>
      <c r="O47" s="52">
        <f>COUNTIF(ชื่อสถานบริการ4!$C$14:$AF$14,4)</f>
        <v>0</v>
      </c>
      <c r="P47" s="53" t="e">
        <f t="shared" si="80"/>
        <v>#DIV/0!</v>
      </c>
      <c r="Q47" s="53"/>
      <c r="R47" s="54"/>
      <c r="S47" s="52">
        <f>COUNTIF(ชื่อสถานบริการ5!$C$14:$AF$14,4)</f>
        <v>0</v>
      </c>
      <c r="T47" s="53" t="e">
        <f t="shared" si="81"/>
        <v>#DIV/0!</v>
      </c>
      <c r="U47" s="53"/>
      <c r="V47" s="54"/>
      <c r="W47" s="52">
        <f>COUNTIF(ชื่อสถานบริการ6!$C$14:$AF$14,4)</f>
        <v>0</v>
      </c>
      <c r="X47" s="53" t="e">
        <f t="shared" si="82"/>
        <v>#DIV/0!</v>
      </c>
      <c r="Y47" s="53"/>
      <c r="Z47" s="54"/>
      <c r="AA47" s="52">
        <f>COUNTIF(ชื่อสถานบริการ7!$C$14:$AF$14,4)</f>
        <v>0</v>
      </c>
      <c r="AB47" s="53" t="e">
        <f t="shared" si="83"/>
        <v>#DIV/0!</v>
      </c>
      <c r="AC47" s="53"/>
      <c r="AD47" s="54"/>
      <c r="AE47" s="52">
        <f>COUNTIF(ชื่อสถานบริการ8!$C$14:$AF$14,4)</f>
        <v>0</v>
      </c>
      <c r="AF47" s="53" t="e">
        <f t="shared" si="84"/>
        <v>#DIV/0!</v>
      </c>
      <c r="AG47" s="53"/>
      <c r="AH47" s="54"/>
      <c r="AI47" s="52">
        <f>COUNTIF(ชื่อสถานบริการ9!$C$14:$AF$14,4)</f>
        <v>0</v>
      </c>
      <c r="AJ47" s="53" t="e">
        <f t="shared" si="85"/>
        <v>#DIV/0!</v>
      </c>
      <c r="AK47" s="53"/>
      <c r="AL47" s="54"/>
      <c r="AM47" s="52">
        <f>COUNTIF(ชื่อสถานบริการ10!$C$14:$AF$14,4)</f>
        <v>0</v>
      </c>
      <c r="AN47" s="53" t="e">
        <f t="shared" si="86"/>
        <v>#DIV/0!</v>
      </c>
      <c r="AO47" s="53"/>
      <c r="AP47" s="54"/>
      <c r="AQ47" s="52">
        <f>COUNTIF(ชื่อสถานบริการ11!$C$14:$AF$14,4)</f>
        <v>0</v>
      </c>
      <c r="AR47" s="53" t="e">
        <f t="shared" si="87"/>
        <v>#DIV/0!</v>
      </c>
      <c r="AS47" s="53"/>
      <c r="AT47" s="54"/>
      <c r="AU47" s="52">
        <f>COUNTIF(ชื่อสถานบริการ12!$C$14:$AF$14,4)</f>
        <v>0</v>
      </c>
      <c r="AV47" s="53" t="e">
        <f t="shared" si="88"/>
        <v>#DIV/0!</v>
      </c>
      <c r="AW47" s="53"/>
      <c r="AX47" s="54"/>
      <c r="AY47" s="52">
        <f>COUNTIF(ชื่อสถานบริการ13!$C$14:$AF$14,4)</f>
        <v>0</v>
      </c>
      <c r="AZ47" s="53" t="e">
        <f t="shared" si="89"/>
        <v>#DIV/0!</v>
      </c>
      <c r="BA47" s="53"/>
      <c r="BB47" s="54"/>
      <c r="BC47" s="52">
        <f>COUNTIF(ชื่อสถานบริการ14!$C$14:$AF$14,4)</f>
        <v>0</v>
      </c>
      <c r="BD47" s="53" t="e">
        <f t="shared" si="90"/>
        <v>#DIV/0!</v>
      </c>
      <c r="BE47" s="53"/>
      <c r="BF47" s="54"/>
      <c r="BG47" s="52">
        <f>COUNTIF(ชื่อสถานบริการ15!$C$14:$AF$14,4)</f>
        <v>0</v>
      </c>
      <c r="BH47" s="53" t="e">
        <f t="shared" si="91"/>
        <v>#DIV/0!</v>
      </c>
      <c r="BI47" s="53"/>
      <c r="BJ47" s="54"/>
      <c r="BK47" s="52">
        <f>COUNTIF(ชื่อสถานบริการ16!$C$14:$AF$14,4)</f>
        <v>0</v>
      </c>
      <c r="BL47" s="53" t="e">
        <f t="shared" si="92"/>
        <v>#DIV/0!</v>
      </c>
      <c r="BM47" s="53"/>
      <c r="BN47" s="54"/>
      <c r="BO47" s="52">
        <f>COUNTIF(ชื่อสถานบริการ17!$C$14:$AF$14,4)</f>
        <v>0</v>
      </c>
      <c r="BP47" s="53" t="e">
        <f t="shared" si="93"/>
        <v>#DIV/0!</v>
      </c>
      <c r="BQ47" s="53"/>
      <c r="BR47" s="54"/>
      <c r="BS47" s="52">
        <f>COUNTIF(ชื่อสถานบริการ18!$C$14:$AF$14,4)</f>
        <v>0</v>
      </c>
      <c r="BT47" s="53" t="e">
        <f t="shared" si="94"/>
        <v>#DIV/0!</v>
      </c>
      <c r="BU47" s="53"/>
      <c r="BV47" s="54"/>
      <c r="BW47" s="120">
        <f t="shared" si="0"/>
        <v>0</v>
      </c>
      <c r="BX47" s="53" t="e">
        <f t="shared" si="95"/>
        <v>#DIV/0!</v>
      </c>
      <c r="BY47" s="121"/>
      <c r="BZ47" s="122"/>
    </row>
    <row r="48" spans="1:78">
      <c r="A48" s="31">
        <v>3</v>
      </c>
      <c r="B48" s="32" t="s">
        <v>13</v>
      </c>
      <c r="C48" s="58"/>
      <c r="D48" s="59"/>
      <c r="E48" s="59"/>
      <c r="F48" s="60"/>
      <c r="G48" s="58"/>
      <c r="H48" s="59"/>
      <c r="I48" s="59"/>
      <c r="J48" s="60"/>
      <c r="K48" s="58"/>
      <c r="L48" s="59"/>
      <c r="M48" s="59"/>
      <c r="N48" s="60"/>
      <c r="O48" s="58"/>
      <c r="P48" s="59"/>
      <c r="Q48" s="59"/>
      <c r="R48" s="60"/>
      <c r="S48" s="58"/>
      <c r="T48" s="59"/>
      <c r="U48" s="59"/>
      <c r="V48" s="60"/>
      <c r="W48" s="58"/>
      <c r="X48" s="59"/>
      <c r="Y48" s="59"/>
      <c r="Z48" s="60"/>
      <c r="AA48" s="58"/>
      <c r="AB48" s="59"/>
      <c r="AC48" s="59"/>
      <c r="AD48" s="60"/>
      <c r="AE48" s="58"/>
      <c r="AF48" s="59"/>
      <c r="AG48" s="59"/>
      <c r="AH48" s="60"/>
      <c r="AI48" s="58"/>
      <c r="AJ48" s="59"/>
      <c r="AK48" s="59"/>
      <c r="AL48" s="60"/>
      <c r="AM48" s="58"/>
      <c r="AN48" s="59"/>
      <c r="AO48" s="59"/>
      <c r="AP48" s="60"/>
      <c r="AQ48" s="58"/>
      <c r="AR48" s="59"/>
      <c r="AS48" s="59"/>
      <c r="AT48" s="60"/>
      <c r="AU48" s="58"/>
      <c r="AV48" s="59"/>
      <c r="AW48" s="59"/>
      <c r="AX48" s="60"/>
      <c r="AY48" s="58"/>
      <c r="AZ48" s="59"/>
      <c r="BA48" s="59"/>
      <c r="BB48" s="60"/>
      <c r="BC48" s="58"/>
      <c r="BD48" s="59"/>
      <c r="BE48" s="59"/>
      <c r="BF48" s="60"/>
      <c r="BG48" s="58"/>
      <c r="BH48" s="59"/>
      <c r="BI48" s="59"/>
      <c r="BJ48" s="60"/>
      <c r="BK48" s="58"/>
      <c r="BL48" s="59"/>
      <c r="BM48" s="59"/>
      <c r="BN48" s="60"/>
      <c r="BO48" s="58"/>
      <c r="BP48" s="59"/>
      <c r="BQ48" s="59"/>
      <c r="BR48" s="60"/>
      <c r="BS48" s="58"/>
      <c r="BT48" s="59"/>
      <c r="BU48" s="59"/>
      <c r="BV48" s="60"/>
      <c r="BW48" s="120">
        <f t="shared" si="0"/>
        <v>0</v>
      </c>
      <c r="BX48" s="59"/>
      <c r="BY48" s="121"/>
      <c r="BZ48" s="122"/>
    </row>
    <row r="49" spans="1:78" ht="28.5">
      <c r="A49" s="20">
        <v>3.1</v>
      </c>
      <c r="B49" s="21" t="s">
        <v>14</v>
      </c>
      <c r="C49" s="52">
        <f>SUM(C50:C53)</f>
        <v>0</v>
      </c>
      <c r="D49" s="53"/>
      <c r="E49" s="56" t="e">
        <f>ชื่อสถานบริการ1!$AG16</f>
        <v>#DIV/0!</v>
      </c>
      <c r="F49" s="57" t="e">
        <f>ชื่อสถานบริการ1!$AH16</f>
        <v>#DIV/0!</v>
      </c>
      <c r="G49" s="52">
        <f>SUM(G50:G53)</f>
        <v>0</v>
      </c>
      <c r="H49" s="53"/>
      <c r="I49" s="56" t="e">
        <f>ชื่อสถานบริการ2!$AG16</f>
        <v>#DIV/0!</v>
      </c>
      <c r="J49" s="57" t="e">
        <f>ชื่อสถานบริการ2!$AH16</f>
        <v>#DIV/0!</v>
      </c>
      <c r="K49" s="52">
        <f>SUM(K50:K53)</f>
        <v>0</v>
      </c>
      <c r="L49" s="53"/>
      <c r="M49" s="56" t="e">
        <f>ชื่อสถานบริการ3!$AG16</f>
        <v>#DIV/0!</v>
      </c>
      <c r="N49" s="57" t="e">
        <f>ชื่อสถานบริการ3!$AH16</f>
        <v>#DIV/0!</v>
      </c>
      <c r="O49" s="52">
        <f>SUM(O50:O53)</f>
        <v>0</v>
      </c>
      <c r="P49" s="53"/>
      <c r="Q49" s="56" t="e">
        <f>ชื่อสถานบริการ4!$AG16</f>
        <v>#DIV/0!</v>
      </c>
      <c r="R49" s="57" t="e">
        <f>ชื่อสถานบริการ4!$AH16</f>
        <v>#DIV/0!</v>
      </c>
      <c r="S49" s="52">
        <f>SUM(S50:S53)</f>
        <v>0</v>
      </c>
      <c r="T49" s="53"/>
      <c r="U49" s="56" t="e">
        <f>ชื่อสถานบริการ5!$AG16</f>
        <v>#DIV/0!</v>
      </c>
      <c r="V49" s="57" t="e">
        <f>ชื่อสถานบริการ5!$AH16</f>
        <v>#DIV/0!</v>
      </c>
      <c r="W49" s="52">
        <f>SUM(W50:W53)</f>
        <v>0</v>
      </c>
      <c r="X49" s="53"/>
      <c r="Y49" s="56" t="e">
        <f>ชื่อสถานบริการ6!$AG16</f>
        <v>#DIV/0!</v>
      </c>
      <c r="Z49" s="57" t="e">
        <f>ชื่อสถานบริการ6!$AH16</f>
        <v>#DIV/0!</v>
      </c>
      <c r="AA49" s="52">
        <f>SUM(AA50:AA53)</f>
        <v>0</v>
      </c>
      <c r="AB49" s="53"/>
      <c r="AC49" s="56" t="e">
        <f>ชื่อสถานบริการ7!$AG16</f>
        <v>#DIV/0!</v>
      </c>
      <c r="AD49" s="57" t="e">
        <f>ชื่อสถานบริการ7!$AH16</f>
        <v>#DIV/0!</v>
      </c>
      <c r="AE49" s="52">
        <f>SUM(AE50:AE53)</f>
        <v>0</v>
      </c>
      <c r="AF49" s="53"/>
      <c r="AG49" s="56" t="e">
        <f>ชื่อสถานบริการ8!$AG16</f>
        <v>#DIV/0!</v>
      </c>
      <c r="AH49" s="57" t="e">
        <f>ชื่อสถานบริการ8!$AH16</f>
        <v>#DIV/0!</v>
      </c>
      <c r="AI49" s="52">
        <f>SUM(AI50:AI53)</f>
        <v>0</v>
      </c>
      <c r="AJ49" s="53"/>
      <c r="AK49" s="56" t="e">
        <f>ชื่อสถานบริการ9!$AG16</f>
        <v>#DIV/0!</v>
      </c>
      <c r="AL49" s="57" t="e">
        <f>ชื่อสถานบริการ9!$AH16</f>
        <v>#DIV/0!</v>
      </c>
      <c r="AM49" s="52">
        <f>SUM(AM50:AM53)</f>
        <v>0</v>
      </c>
      <c r="AN49" s="53"/>
      <c r="AO49" s="56" t="e">
        <f>ชื่อสถานบริการ10!$AG16</f>
        <v>#DIV/0!</v>
      </c>
      <c r="AP49" s="57" t="e">
        <f>ชื่อสถานบริการ10!$AH16</f>
        <v>#DIV/0!</v>
      </c>
      <c r="AQ49" s="52">
        <f>SUM(AQ50:AQ53)</f>
        <v>0</v>
      </c>
      <c r="AR49" s="53"/>
      <c r="AS49" s="56" t="e">
        <f>ชื่อสถานบริการ11!$AG16</f>
        <v>#DIV/0!</v>
      </c>
      <c r="AT49" s="57" t="e">
        <f>ชื่อสถานบริการ11!$AH16</f>
        <v>#DIV/0!</v>
      </c>
      <c r="AU49" s="52">
        <f>SUM(AU50:AU53)</f>
        <v>0</v>
      </c>
      <c r="AV49" s="53"/>
      <c r="AW49" s="56" t="e">
        <f>ชื่อสถานบริการ12!$AG16</f>
        <v>#DIV/0!</v>
      </c>
      <c r="AX49" s="57" t="e">
        <f>ชื่อสถานบริการ12!$AH16</f>
        <v>#DIV/0!</v>
      </c>
      <c r="AY49" s="52">
        <f>SUM(AY50:AY53)</f>
        <v>0</v>
      </c>
      <c r="AZ49" s="53"/>
      <c r="BA49" s="56" t="e">
        <f>ชื่อสถานบริการ13!$AG16</f>
        <v>#DIV/0!</v>
      </c>
      <c r="BB49" s="57" t="e">
        <f>ชื่อสถานบริการ13!$AH16</f>
        <v>#DIV/0!</v>
      </c>
      <c r="BC49" s="52">
        <f>SUM(BC50:BC53)</f>
        <v>0</v>
      </c>
      <c r="BD49" s="53"/>
      <c r="BE49" s="56" t="e">
        <f>ชื่อสถานบริการ14!$AG16</f>
        <v>#DIV/0!</v>
      </c>
      <c r="BF49" s="57" t="e">
        <f>ชื่อสถานบริการ14!$AH16</f>
        <v>#DIV/0!</v>
      </c>
      <c r="BG49" s="52">
        <f>SUM(BG50:BG53)</f>
        <v>0</v>
      </c>
      <c r="BH49" s="53"/>
      <c r="BI49" s="56" t="e">
        <f>ชื่อสถานบริการ15!$AG16</f>
        <v>#DIV/0!</v>
      </c>
      <c r="BJ49" s="57" t="e">
        <f>ชื่อสถานบริการ15!$AH16</f>
        <v>#DIV/0!</v>
      </c>
      <c r="BK49" s="52">
        <f>SUM(BK50:BK53)</f>
        <v>0</v>
      </c>
      <c r="BL49" s="53"/>
      <c r="BM49" s="56" t="e">
        <f>ชื่อสถานบริการ16!$AG16</f>
        <v>#DIV/0!</v>
      </c>
      <c r="BN49" s="57" t="e">
        <f>ชื่อสถานบริการ16!$AH16</f>
        <v>#DIV/0!</v>
      </c>
      <c r="BO49" s="52">
        <f>SUM(BO50:BO53)</f>
        <v>0</v>
      </c>
      <c r="BP49" s="53"/>
      <c r="BQ49" s="56" t="e">
        <f>ชื่อสถานบริการ17!$AG16</f>
        <v>#DIV/0!</v>
      </c>
      <c r="BR49" s="57" t="e">
        <f>ชื่อสถานบริการ17!$AH16</f>
        <v>#DIV/0!</v>
      </c>
      <c r="BS49" s="52">
        <f>SUM(BS50:BS53)</f>
        <v>0</v>
      </c>
      <c r="BT49" s="53"/>
      <c r="BU49" s="56" t="e">
        <f>ชื่อสถานบริการ18!$AG16</f>
        <v>#DIV/0!</v>
      </c>
      <c r="BV49" s="57" t="e">
        <f>ชื่อสถานบริการ18!$AH16</f>
        <v>#DIV/0!</v>
      </c>
      <c r="BW49" s="120">
        <f t="shared" si="0"/>
        <v>0</v>
      </c>
      <c r="BX49" s="53"/>
      <c r="BY49" s="121" t="e">
        <f>AVERAGE(E49,I49,M49,Q49,U49,Y49,AC49,AG49,AK49,AO49,AS49,AW49,BA49,BE49,BI49,BM49,BQ49,BU49)</f>
        <v>#DIV/0!</v>
      </c>
      <c r="BZ49" s="122"/>
    </row>
    <row r="50" spans="1:78" ht="18.75">
      <c r="A50" s="20"/>
      <c r="B50" s="46" t="s">
        <v>104</v>
      </c>
      <c r="C50" s="52">
        <f>COUNTIF(ชื่อสถานบริการ1!$C$16:$AF$16,1)</f>
        <v>0</v>
      </c>
      <c r="D50" s="53" t="e">
        <f>C50/$C$49*100</f>
        <v>#DIV/0!</v>
      </c>
      <c r="E50" s="53"/>
      <c r="F50" s="54"/>
      <c r="G50" s="52">
        <f>COUNTIF(ชื่อสถานบริการ2!$C$16:$AF$16,1)</f>
        <v>0</v>
      </c>
      <c r="H50" s="53" t="e">
        <f>G50/$C$49*100</f>
        <v>#DIV/0!</v>
      </c>
      <c r="I50" s="53"/>
      <c r="J50" s="54"/>
      <c r="K50" s="52">
        <f>COUNTIF(ชื่อสถานบริการ3!$C$16:$AF$16,1)</f>
        <v>0</v>
      </c>
      <c r="L50" s="53" t="e">
        <f>K50/$C$49*100</f>
        <v>#DIV/0!</v>
      </c>
      <c r="M50" s="53"/>
      <c r="N50" s="54"/>
      <c r="O50" s="52">
        <f>COUNTIF(ชื่อสถานบริการ4!$C$16:$AF$16,1)</f>
        <v>0</v>
      </c>
      <c r="P50" s="53" t="e">
        <f>O50/$C$49*100</f>
        <v>#DIV/0!</v>
      </c>
      <c r="Q50" s="53"/>
      <c r="R50" s="54"/>
      <c r="S50" s="52">
        <f>COUNTIF(ชื่อสถานบริการ5!$C$16:$AF$16,1)</f>
        <v>0</v>
      </c>
      <c r="T50" s="53" t="e">
        <f>S50/$C$49*100</f>
        <v>#DIV/0!</v>
      </c>
      <c r="U50" s="53"/>
      <c r="V50" s="54"/>
      <c r="W50" s="52">
        <f>COUNTIF(ชื่อสถานบริการ6!$C$16:$AF$16,1)</f>
        <v>0</v>
      </c>
      <c r="X50" s="53" t="e">
        <f>W50/$C$49*100</f>
        <v>#DIV/0!</v>
      </c>
      <c r="Y50" s="53"/>
      <c r="Z50" s="54"/>
      <c r="AA50" s="52">
        <f>COUNTIF(ชื่อสถานบริการ7!$C$16:$AF$16,1)</f>
        <v>0</v>
      </c>
      <c r="AB50" s="53" t="e">
        <f>AA50/$C$49*100</f>
        <v>#DIV/0!</v>
      </c>
      <c r="AC50" s="53"/>
      <c r="AD50" s="54"/>
      <c r="AE50" s="52">
        <f>COUNTIF(ชื่อสถานบริการ8!$C$16:$AF$16,1)</f>
        <v>0</v>
      </c>
      <c r="AF50" s="53" t="e">
        <f>AE50/$C$49*100</f>
        <v>#DIV/0!</v>
      </c>
      <c r="AG50" s="53"/>
      <c r="AH50" s="54"/>
      <c r="AI50" s="52">
        <f>COUNTIF(ชื่อสถานบริการ9!$C$16:$AF$16,1)</f>
        <v>0</v>
      </c>
      <c r="AJ50" s="53" t="e">
        <f>AI50/$C$49*100</f>
        <v>#DIV/0!</v>
      </c>
      <c r="AK50" s="53"/>
      <c r="AL50" s="54"/>
      <c r="AM50" s="52">
        <f>COUNTIF(ชื่อสถานบริการ10!$C$16:$AF$16,1)</f>
        <v>0</v>
      </c>
      <c r="AN50" s="53" t="e">
        <f>AM50/$C$49*100</f>
        <v>#DIV/0!</v>
      </c>
      <c r="AO50" s="53"/>
      <c r="AP50" s="54"/>
      <c r="AQ50" s="52">
        <f>COUNTIF(ชื่อสถานบริการ11!$C$16:$AF$16,1)</f>
        <v>0</v>
      </c>
      <c r="AR50" s="53" t="e">
        <f>AQ50/$C$49*100</f>
        <v>#DIV/0!</v>
      </c>
      <c r="AS50" s="53"/>
      <c r="AT50" s="54"/>
      <c r="AU50" s="52">
        <f>COUNTIF(ชื่อสถานบริการ12!$C$16:$AF$16,1)</f>
        <v>0</v>
      </c>
      <c r="AV50" s="53" t="e">
        <f>AU50/$C$49*100</f>
        <v>#DIV/0!</v>
      </c>
      <c r="AW50" s="53"/>
      <c r="AX50" s="54"/>
      <c r="AY50" s="52">
        <f>COUNTIF(ชื่อสถานบริการ13!$C$16:$AF$16,1)</f>
        <v>0</v>
      </c>
      <c r="AZ50" s="53" t="e">
        <f>AY50/$C$49*100</f>
        <v>#DIV/0!</v>
      </c>
      <c r="BA50" s="53"/>
      <c r="BB50" s="54"/>
      <c r="BC50" s="52">
        <f>COUNTIF(ชื่อสถานบริการ14!$C$16:$AF$16,1)</f>
        <v>0</v>
      </c>
      <c r="BD50" s="53" t="e">
        <f>BC50/$C$49*100</f>
        <v>#DIV/0!</v>
      </c>
      <c r="BE50" s="53"/>
      <c r="BF50" s="54"/>
      <c r="BG50" s="52">
        <f>COUNTIF(ชื่อสถานบริการ15!$C$16:$AF$16,1)</f>
        <v>0</v>
      </c>
      <c r="BH50" s="53" t="e">
        <f>BG50/$C$49*100</f>
        <v>#DIV/0!</v>
      </c>
      <c r="BI50" s="53"/>
      <c r="BJ50" s="54"/>
      <c r="BK50" s="52">
        <f>COUNTIF(ชื่อสถานบริการ16!$C$16:$AF$16,1)</f>
        <v>0</v>
      </c>
      <c r="BL50" s="53" t="e">
        <f>BK50/$C$49*100</f>
        <v>#DIV/0!</v>
      </c>
      <c r="BM50" s="53"/>
      <c r="BN50" s="54"/>
      <c r="BO50" s="52">
        <f>COUNTIF(ชื่อสถานบริการ17!$C$16:$AF$16,1)</f>
        <v>0</v>
      </c>
      <c r="BP50" s="53" t="e">
        <f>BO50/$C$49*100</f>
        <v>#DIV/0!</v>
      </c>
      <c r="BQ50" s="53"/>
      <c r="BR50" s="54"/>
      <c r="BS50" s="52">
        <f>COUNTIF(ชื่อสถานบริการ18!$C$16:$AF$16,1)</f>
        <v>0</v>
      </c>
      <c r="BT50" s="53" t="e">
        <f>BS50/$C$49*100</f>
        <v>#DIV/0!</v>
      </c>
      <c r="BU50" s="53"/>
      <c r="BV50" s="54"/>
      <c r="BW50" s="120">
        <f t="shared" si="0"/>
        <v>0</v>
      </c>
      <c r="BX50" s="53" t="e">
        <f>BW50/$C$49*100</f>
        <v>#DIV/0!</v>
      </c>
      <c r="BY50" s="121"/>
      <c r="BZ50" s="122"/>
    </row>
    <row r="51" spans="1:78" ht="18.75">
      <c r="A51" s="20"/>
      <c r="B51" s="46" t="s">
        <v>105</v>
      </c>
      <c r="C51" s="52">
        <f>COUNTIF(ชื่อสถานบริการ1!$C$16:$AF$16,2)</f>
        <v>0</v>
      </c>
      <c r="D51" s="53" t="e">
        <f t="shared" ref="D51:D53" si="96">C51/$C$49*100</f>
        <v>#DIV/0!</v>
      </c>
      <c r="E51" s="53"/>
      <c r="F51" s="54"/>
      <c r="G51" s="52">
        <f>COUNTIF(ชื่อสถานบริการ2!$C$16:$AF$16,2)</f>
        <v>0</v>
      </c>
      <c r="H51" s="53" t="e">
        <f t="shared" ref="H51:H53" si="97">G51/$C$49*100</f>
        <v>#DIV/0!</v>
      </c>
      <c r="I51" s="53"/>
      <c r="J51" s="54"/>
      <c r="K51" s="52">
        <f>COUNTIF(ชื่อสถานบริการ3!$C$16:$AF$16,2)</f>
        <v>0</v>
      </c>
      <c r="L51" s="53" t="e">
        <f t="shared" ref="L51:L53" si="98">K51/$C$49*100</f>
        <v>#DIV/0!</v>
      </c>
      <c r="M51" s="53"/>
      <c r="N51" s="54"/>
      <c r="O51" s="52">
        <f>COUNTIF(ชื่อสถานบริการ4!$C$16:$AF$16,2)</f>
        <v>0</v>
      </c>
      <c r="P51" s="53" t="e">
        <f t="shared" ref="P51:P53" si="99">O51/$C$49*100</f>
        <v>#DIV/0!</v>
      </c>
      <c r="Q51" s="53"/>
      <c r="R51" s="54"/>
      <c r="S51" s="52">
        <f>COUNTIF(ชื่อสถานบริการ5!$C$16:$AF$16,2)</f>
        <v>0</v>
      </c>
      <c r="T51" s="53" t="e">
        <f t="shared" ref="T51:T53" si="100">S51/$C$49*100</f>
        <v>#DIV/0!</v>
      </c>
      <c r="U51" s="53"/>
      <c r="V51" s="54"/>
      <c r="W51" s="52">
        <f>COUNTIF(ชื่อสถานบริการ6!$C$16:$AF$16,2)</f>
        <v>0</v>
      </c>
      <c r="X51" s="53" t="e">
        <f t="shared" ref="X51:X53" si="101">W51/$C$49*100</f>
        <v>#DIV/0!</v>
      </c>
      <c r="Y51" s="53"/>
      <c r="Z51" s="54"/>
      <c r="AA51" s="52">
        <f>COUNTIF(ชื่อสถานบริการ7!$C$16:$AF$16,2)</f>
        <v>0</v>
      </c>
      <c r="AB51" s="53" t="e">
        <f t="shared" ref="AB51:AB53" si="102">AA51/$C$49*100</f>
        <v>#DIV/0!</v>
      </c>
      <c r="AC51" s="53"/>
      <c r="AD51" s="54"/>
      <c r="AE51" s="52">
        <f>COUNTIF(ชื่อสถานบริการ8!$C$16:$AF$16,2)</f>
        <v>0</v>
      </c>
      <c r="AF51" s="53" t="e">
        <f t="shared" ref="AF51:AF53" si="103">AE51/$C$49*100</f>
        <v>#DIV/0!</v>
      </c>
      <c r="AG51" s="53"/>
      <c r="AH51" s="54"/>
      <c r="AI51" s="52">
        <f>COUNTIF(ชื่อสถานบริการ9!$C$16:$AF$16,2)</f>
        <v>0</v>
      </c>
      <c r="AJ51" s="53" t="e">
        <f t="shared" ref="AJ51:AJ53" si="104">AI51/$C$49*100</f>
        <v>#DIV/0!</v>
      </c>
      <c r="AK51" s="53"/>
      <c r="AL51" s="54"/>
      <c r="AM51" s="52">
        <f>COUNTIF(ชื่อสถานบริการ10!$C$16:$AF$16,2)</f>
        <v>0</v>
      </c>
      <c r="AN51" s="53" t="e">
        <f t="shared" ref="AN51:AN53" si="105">AM51/$C$49*100</f>
        <v>#DIV/0!</v>
      </c>
      <c r="AO51" s="53"/>
      <c r="AP51" s="54"/>
      <c r="AQ51" s="52">
        <f>COUNTIF(ชื่อสถานบริการ11!$C$16:$AF$16,2)</f>
        <v>0</v>
      </c>
      <c r="AR51" s="53" t="e">
        <f t="shared" ref="AR51:AR53" si="106">AQ51/$C$49*100</f>
        <v>#DIV/0!</v>
      </c>
      <c r="AS51" s="53"/>
      <c r="AT51" s="54"/>
      <c r="AU51" s="52">
        <f>COUNTIF(ชื่อสถานบริการ12!$C$16:$AF$16,2)</f>
        <v>0</v>
      </c>
      <c r="AV51" s="53" t="e">
        <f t="shared" ref="AV51:AV53" si="107">AU51/$C$49*100</f>
        <v>#DIV/0!</v>
      </c>
      <c r="AW51" s="53"/>
      <c r="AX51" s="54"/>
      <c r="AY51" s="52">
        <f>COUNTIF(ชื่อสถานบริการ13!$C$16:$AF$16,2)</f>
        <v>0</v>
      </c>
      <c r="AZ51" s="53" t="e">
        <f t="shared" ref="AZ51:AZ53" si="108">AY51/$C$49*100</f>
        <v>#DIV/0!</v>
      </c>
      <c r="BA51" s="53"/>
      <c r="BB51" s="54"/>
      <c r="BC51" s="52">
        <f>COUNTIF(ชื่อสถานบริการ14!$C$16:$AF$16,2)</f>
        <v>0</v>
      </c>
      <c r="BD51" s="53" t="e">
        <f t="shared" ref="BD51:BD53" si="109">BC51/$C$49*100</f>
        <v>#DIV/0!</v>
      </c>
      <c r="BE51" s="53"/>
      <c r="BF51" s="54"/>
      <c r="BG51" s="52">
        <f>COUNTIF(ชื่อสถานบริการ15!$C$16:$AF$16,2)</f>
        <v>0</v>
      </c>
      <c r="BH51" s="53" t="e">
        <f t="shared" ref="BH51:BH53" si="110">BG51/$C$49*100</f>
        <v>#DIV/0!</v>
      </c>
      <c r="BI51" s="53"/>
      <c r="BJ51" s="54"/>
      <c r="BK51" s="52">
        <f>COUNTIF(ชื่อสถานบริการ16!$C$16:$AF$16,2)</f>
        <v>0</v>
      </c>
      <c r="BL51" s="53" t="e">
        <f t="shared" ref="BL51:BL53" si="111">BK51/$C$49*100</f>
        <v>#DIV/0!</v>
      </c>
      <c r="BM51" s="53"/>
      <c r="BN51" s="54"/>
      <c r="BO51" s="52">
        <f>COUNTIF(ชื่อสถานบริการ17!$C$16:$AF$16,2)</f>
        <v>0</v>
      </c>
      <c r="BP51" s="53" t="e">
        <f t="shared" ref="BP51:BP53" si="112">BO51/$C$49*100</f>
        <v>#DIV/0!</v>
      </c>
      <c r="BQ51" s="53"/>
      <c r="BR51" s="54"/>
      <c r="BS51" s="52">
        <f>COUNTIF(ชื่อสถานบริการ18!$C$16:$AF$16,2)</f>
        <v>0</v>
      </c>
      <c r="BT51" s="53" t="e">
        <f t="shared" ref="BT51:BT53" si="113">BS51/$C$49*100</f>
        <v>#DIV/0!</v>
      </c>
      <c r="BU51" s="53"/>
      <c r="BV51" s="54"/>
      <c r="BW51" s="120">
        <f t="shared" si="0"/>
        <v>0</v>
      </c>
      <c r="BX51" s="53" t="e">
        <f t="shared" ref="BX51:BX53" si="114">BW51/$C$49*100</f>
        <v>#DIV/0!</v>
      </c>
      <c r="BY51" s="121"/>
      <c r="BZ51" s="122"/>
    </row>
    <row r="52" spans="1:78" ht="18.75">
      <c r="A52" s="20"/>
      <c r="B52" s="46" t="s">
        <v>106</v>
      </c>
      <c r="C52" s="52">
        <f>COUNTIF(ชื่อสถานบริการ1!$C$16:$AF$16,3)</f>
        <v>0</v>
      </c>
      <c r="D52" s="53" t="e">
        <f t="shared" si="96"/>
        <v>#DIV/0!</v>
      </c>
      <c r="E52" s="53"/>
      <c r="F52" s="54"/>
      <c r="G52" s="52">
        <f>COUNTIF(ชื่อสถานบริการ2!$C$16:$AF$16,3)</f>
        <v>0</v>
      </c>
      <c r="H52" s="53" t="e">
        <f t="shared" si="97"/>
        <v>#DIV/0!</v>
      </c>
      <c r="I52" s="53"/>
      <c r="J52" s="54"/>
      <c r="K52" s="52">
        <f>COUNTIF(ชื่อสถานบริการ3!$C$16:$AF$16,3)</f>
        <v>0</v>
      </c>
      <c r="L52" s="53" t="e">
        <f t="shared" si="98"/>
        <v>#DIV/0!</v>
      </c>
      <c r="M52" s="53"/>
      <c r="N52" s="54"/>
      <c r="O52" s="52">
        <f>COUNTIF(ชื่อสถานบริการ4!$C$16:$AF$16,3)</f>
        <v>0</v>
      </c>
      <c r="P52" s="53" t="e">
        <f t="shared" si="99"/>
        <v>#DIV/0!</v>
      </c>
      <c r="Q52" s="53"/>
      <c r="R52" s="54"/>
      <c r="S52" s="52">
        <f>COUNTIF(ชื่อสถานบริการ5!$C$16:$AF$16,3)</f>
        <v>0</v>
      </c>
      <c r="T52" s="53" t="e">
        <f t="shared" si="100"/>
        <v>#DIV/0!</v>
      </c>
      <c r="U52" s="53"/>
      <c r="V52" s="54"/>
      <c r="W52" s="52">
        <f>COUNTIF(ชื่อสถานบริการ6!$C$16:$AF$16,3)</f>
        <v>0</v>
      </c>
      <c r="X52" s="53" t="e">
        <f t="shared" si="101"/>
        <v>#DIV/0!</v>
      </c>
      <c r="Y52" s="53"/>
      <c r="Z52" s="54"/>
      <c r="AA52" s="52">
        <f>COUNTIF(ชื่อสถานบริการ7!$C$16:$AF$16,3)</f>
        <v>0</v>
      </c>
      <c r="AB52" s="53" t="e">
        <f t="shared" si="102"/>
        <v>#DIV/0!</v>
      </c>
      <c r="AC52" s="53"/>
      <c r="AD52" s="54"/>
      <c r="AE52" s="52">
        <f>COUNTIF(ชื่อสถานบริการ8!$C$16:$AF$16,3)</f>
        <v>0</v>
      </c>
      <c r="AF52" s="53" t="e">
        <f t="shared" si="103"/>
        <v>#DIV/0!</v>
      </c>
      <c r="AG52" s="53"/>
      <c r="AH52" s="54"/>
      <c r="AI52" s="52">
        <f>COUNTIF(ชื่อสถานบริการ9!$C$16:$AF$16,3)</f>
        <v>0</v>
      </c>
      <c r="AJ52" s="53" t="e">
        <f t="shared" si="104"/>
        <v>#DIV/0!</v>
      </c>
      <c r="AK52" s="53"/>
      <c r="AL52" s="54"/>
      <c r="AM52" s="52">
        <f>COUNTIF(ชื่อสถานบริการ10!$C$16:$AF$16,3)</f>
        <v>0</v>
      </c>
      <c r="AN52" s="53" t="e">
        <f t="shared" si="105"/>
        <v>#DIV/0!</v>
      </c>
      <c r="AO52" s="53"/>
      <c r="AP52" s="54"/>
      <c r="AQ52" s="52">
        <f>COUNTIF(ชื่อสถานบริการ11!$C$16:$AF$16,3)</f>
        <v>0</v>
      </c>
      <c r="AR52" s="53" t="e">
        <f t="shared" si="106"/>
        <v>#DIV/0!</v>
      </c>
      <c r="AS52" s="53"/>
      <c r="AT52" s="54"/>
      <c r="AU52" s="52">
        <f>COUNTIF(ชื่อสถานบริการ12!$C$16:$AF$16,3)</f>
        <v>0</v>
      </c>
      <c r="AV52" s="53" t="e">
        <f t="shared" si="107"/>
        <v>#DIV/0!</v>
      </c>
      <c r="AW52" s="53"/>
      <c r="AX52" s="54"/>
      <c r="AY52" s="52">
        <f>COUNTIF(ชื่อสถานบริการ13!$C$16:$AF$16,3)</f>
        <v>0</v>
      </c>
      <c r="AZ52" s="53" t="e">
        <f t="shared" si="108"/>
        <v>#DIV/0!</v>
      </c>
      <c r="BA52" s="53"/>
      <c r="BB52" s="54"/>
      <c r="BC52" s="52">
        <f>COUNTIF(ชื่อสถานบริการ14!$C$16:$AF$16,3)</f>
        <v>0</v>
      </c>
      <c r="BD52" s="53" t="e">
        <f t="shared" si="109"/>
        <v>#DIV/0!</v>
      </c>
      <c r="BE52" s="53"/>
      <c r="BF52" s="54"/>
      <c r="BG52" s="52">
        <f>COUNTIF(ชื่อสถานบริการ15!$C$16:$AF$16,3)</f>
        <v>0</v>
      </c>
      <c r="BH52" s="53" t="e">
        <f t="shared" si="110"/>
        <v>#DIV/0!</v>
      </c>
      <c r="BI52" s="53"/>
      <c r="BJ52" s="54"/>
      <c r="BK52" s="52">
        <f>COUNTIF(ชื่อสถานบริการ16!$C$16:$AF$16,3)</f>
        <v>0</v>
      </c>
      <c r="BL52" s="53" t="e">
        <f t="shared" si="111"/>
        <v>#DIV/0!</v>
      </c>
      <c r="BM52" s="53"/>
      <c r="BN52" s="54"/>
      <c r="BO52" s="52">
        <f>COUNTIF(ชื่อสถานบริการ17!$C$16:$AF$16,3)</f>
        <v>0</v>
      </c>
      <c r="BP52" s="53" t="e">
        <f t="shared" si="112"/>
        <v>#DIV/0!</v>
      </c>
      <c r="BQ52" s="53"/>
      <c r="BR52" s="54"/>
      <c r="BS52" s="52">
        <f>COUNTIF(ชื่อสถานบริการ18!$C$16:$AF$16,3)</f>
        <v>0</v>
      </c>
      <c r="BT52" s="53" t="e">
        <f t="shared" si="113"/>
        <v>#DIV/0!</v>
      </c>
      <c r="BU52" s="53"/>
      <c r="BV52" s="54"/>
      <c r="BW52" s="120">
        <f t="shared" si="0"/>
        <v>0</v>
      </c>
      <c r="BX52" s="53" t="e">
        <f t="shared" si="114"/>
        <v>#DIV/0!</v>
      </c>
      <c r="BY52" s="121"/>
      <c r="BZ52" s="122"/>
    </row>
    <row r="53" spans="1:78" ht="18.75">
      <c r="A53" s="20"/>
      <c r="B53" s="46" t="s">
        <v>107</v>
      </c>
      <c r="C53" s="52">
        <f>COUNTIF(ชื่อสถานบริการ1!$C$16:$AF$16,4)</f>
        <v>0</v>
      </c>
      <c r="D53" s="53" t="e">
        <f t="shared" si="96"/>
        <v>#DIV/0!</v>
      </c>
      <c r="E53" s="53"/>
      <c r="F53" s="54"/>
      <c r="G53" s="52">
        <f>COUNTIF(ชื่อสถานบริการ2!$C$16:$AF$16,4)</f>
        <v>0</v>
      </c>
      <c r="H53" s="53" t="e">
        <f t="shared" si="97"/>
        <v>#DIV/0!</v>
      </c>
      <c r="I53" s="53"/>
      <c r="J53" s="54"/>
      <c r="K53" s="52">
        <f>COUNTIF(ชื่อสถานบริการ3!$C$16:$AF$16,4)</f>
        <v>0</v>
      </c>
      <c r="L53" s="53" t="e">
        <f t="shared" si="98"/>
        <v>#DIV/0!</v>
      </c>
      <c r="M53" s="53"/>
      <c r="N53" s="54"/>
      <c r="O53" s="52">
        <f>COUNTIF(ชื่อสถานบริการ4!$C$16:$AF$16,4)</f>
        <v>0</v>
      </c>
      <c r="P53" s="53" t="e">
        <f t="shared" si="99"/>
        <v>#DIV/0!</v>
      </c>
      <c r="Q53" s="53"/>
      <c r="R53" s="54"/>
      <c r="S53" s="52">
        <f>COUNTIF(ชื่อสถานบริการ5!$C$16:$AF$16,4)</f>
        <v>0</v>
      </c>
      <c r="T53" s="53" t="e">
        <f t="shared" si="100"/>
        <v>#DIV/0!</v>
      </c>
      <c r="U53" s="53"/>
      <c r="V53" s="54"/>
      <c r="W53" s="52">
        <f>COUNTIF(ชื่อสถานบริการ6!$C$16:$AF$16,4)</f>
        <v>0</v>
      </c>
      <c r="X53" s="53" t="e">
        <f t="shared" si="101"/>
        <v>#DIV/0!</v>
      </c>
      <c r="Y53" s="53"/>
      <c r="Z53" s="54"/>
      <c r="AA53" s="52">
        <f>COUNTIF(ชื่อสถานบริการ7!$C$16:$AF$16,4)</f>
        <v>0</v>
      </c>
      <c r="AB53" s="53" t="e">
        <f t="shared" si="102"/>
        <v>#DIV/0!</v>
      </c>
      <c r="AC53" s="53"/>
      <c r="AD53" s="54"/>
      <c r="AE53" s="52">
        <f>COUNTIF(ชื่อสถานบริการ8!$C$16:$AF$16,4)</f>
        <v>0</v>
      </c>
      <c r="AF53" s="53" t="e">
        <f t="shared" si="103"/>
        <v>#DIV/0!</v>
      </c>
      <c r="AG53" s="53"/>
      <c r="AH53" s="54"/>
      <c r="AI53" s="52">
        <f>COUNTIF(ชื่อสถานบริการ9!$C$16:$AF$16,4)</f>
        <v>0</v>
      </c>
      <c r="AJ53" s="53" t="e">
        <f t="shared" si="104"/>
        <v>#DIV/0!</v>
      </c>
      <c r="AK53" s="53"/>
      <c r="AL53" s="54"/>
      <c r="AM53" s="52">
        <f>COUNTIF(ชื่อสถานบริการ10!$C$16:$AF$16,4)</f>
        <v>0</v>
      </c>
      <c r="AN53" s="53" t="e">
        <f t="shared" si="105"/>
        <v>#DIV/0!</v>
      </c>
      <c r="AO53" s="53"/>
      <c r="AP53" s="54"/>
      <c r="AQ53" s="52">
        <f>COUNTIF(ชื่อสถานบริการ11!$C$16:$AF$16,4)</f>
        <v>0</v>
      </c>
      <c r="AR53" s="53" t="e">
        <f t="shared" si="106"/>
        <v>#DIV/0!</v>
      </c>
      <c r="AS53" s="53"/>
      <c r="AT53" s="54"/>
      <c r="AU53" s="52">
        <f>COUNTIF(ชื่อสถานบริการ12!$C$16:$AF$16,4)</f>
        <v>0</v>
      </c>
      <c r="AV53" s="53" t="e">
        <f t="shared" si="107"/>
        <v>#DIV/0!</v>
      </c>
      <c r="AW53" s="53"/>
      <c r="AX53" s="54"/>
      <c r="AY53" s="52">
        <f>COUNTIF(ชื่อสถานบริการ13!$C$16:$AF$16,4)</f>
        <v>0</v>
      </c>
      <c r="AZ53" s="53" t="e">
        <f t="shared" si="108"/>
        <v>#DIV/0!</v>
      </c>
      <c r="BA53" s="53"/>
      <c r="BB53" s="54"/>
      <c r="BC53" s="52">
        <f>COUNTIF(ชื่อสถานบริการ14!$C$16:$AF$16,4)</f>
        <v>0</v>
      </c>
      <c r="BD53" s="53" t="e">
        <f t="shared" si="109"/>
        <v>#DIV/0!</v>
      </c>
      <c r="BE53" s="53"/>
      <c r="BF53" s="54"/>
      <c r="BG53" s="52">
        <f>COUNTIF(ชื่อสถานบริการ15!$C$16:$AF$16,4)</f>
        <v>0</v>
      </c>
      <c r="BH53" s="53" t="e">
        <f t="shared" si="110"/>
        <v>#DIV/0!</v>
      </c>
      <c r="BI53" s="53"/>
      <c r="BJ53" s="54"/>
      <c r="BK53" s="52">
        <f>COUNTIF(ชื่อสถานบริการ16!$C$16:$AF$16,4)</f>
        <v>0</v>
      </c>
      <c r="BL53" s="53" t="e">
        <f t="shared" si="111"/>
        <v>#DIV/0!</v>
      </c>
      <c r="BM53" s="53"/>
      <c r="BN53" s="54"/>
      <c r="BO53" s="52">
        <f>COUNTIF(ชื่อสถานบริการ17!$C$16:$AF$16,4)</f>
        <v>0</v>
      </c>
      <c r="BP53" s="53" t="e">
        <f t="shared" si="112"/>
        <v>#DIV/0!</v>
      </c>
      <c r="BQ53" s="53"/>
      <c r="BR53" s="54"/>
      <c r="BS53" s="52">
        <f>COUNTIF(ชื่อสถานบริการ18!$C$16:$AF$16,4)</f>
        <v>0</v>
      </c>
      <c r="BT53" s="53" t="e">
        <f t="shared" si="113"/>
        <v>#DIV/0!</v>
      </c>
      <c r="BU53" s="53"/>
      <c r="BV53" s="54"/>
      <c r="BW53" s="120">
        <f t="shared" si="0"/>
        <v>0</v>
      </c>
      <c r="BX53" s="53" t="e">
        <f t="shared" si="114"/>
        <v>#DIV/0!</v>
      </c>
      <c r="BY53" s="121"/>
      <c r="BZ53" s="122"/>
    </row>
    <row r="54" spans="1:78" ht="28.5">
      <c r="A54" s="20">
        <v>3.2</v>
      </c>
      <c r="B54" s="21" t="s">
        <v>15</v>
      </c>
      <c r="C54" s="52">
        <f>SUM(C55:C58)</f>
        <v>0</v>
      </c>
      <c r="D54" s="53"/>
      <c r="E54" s="56" t="e">
        <f>ชื่อสถานบริการ1!$AG17</f>
        <v>#DIV/0!</v>
      </c>
      <c r="F54" s="57" t="e">
        <f>ชื่อสถานบริการ1!$AH17</f>
        <v>#DIV/0!</v>
      </c>
      <c r="G54" s="52">
        <f>SUM(G55:G58)</f>
        <v>0</v>
      </c>
      <c r="H54" s="53"/>
      <c r="I54" s="56" t="e">
        <f>ชื่อสถานบริการ2!$AG17</f>
        <v>#DIV/0!</v>
      </c>
      <c r="J54" s="57" t="e">
        <f>ชื่อสถานบริการ2!$AH17</f>
        <v>#DIV/0!</v>
      </c>
      <c r="K54" s="52">
        <f>SUM(K55:K58)</f>
        <v>0</v>
      </c>
      <c r="L54" s="53"/>
      <c r="M54" s="56" t="e">
        <f>ชื่อสถานบริการ3!$AG17</f>
        <v>#DIV/0!</v>
      </c>
      <c r="N54" s="57" t="e">
        <f>ชื่อสถานบริการ3!$AH17</f>
        <v>#DIV/0!</v>
      </c>
      <c r="O54" s="52">
        <f>SUM(O55:O58)</f>
        <v>0</v>
      </c>
      <c r="P54" s="53"/>
      <c r="Q54" s="56" t="e">
        <f>ชื่อสถานบริการ4!$AG17</f>
        <v>#DIV/0!</v>
      </c>
      <c r="R54" s="57" t="e">
        <f>ชื่อสถานบริการ4!$AH17</f>
        <v>#DIV/0!</v>
      </c>
      <c r="S54" s="52">
        <f>SUM(S55:S58)</f>
        <v>0</v>
      </c>
      <c r="T54" s="53"/>
      <c r="U54" s="56" t="e">
        <f>ชื่อสถานบริการ5!$AG17</f>
        <v>#DIV/0!</v>
      </c>
      <c r="V54" s="57" t="e">
        <f>ชื่อสถานบริการ5!$AH17</f>
        <v>#DIV/0!</v>
      </c>
      <c r="W54" s="52">
        <f>SUM(W55:W58)</f>
        <v>0</v>
      </c>
      <c r="X54" s="53"/>
      <c r="Y54" s="56" t="e">
        <f>ชื่อสถานบริการ6!$AG17</f>
        <v>#DIV/0!</v>
      </c>
      <c r="Z54" s="57" t="e">
        <f>ชื่อสถานบริการ6!$AH17</f>
        <v>#DIV/0!</v>
      </c>
      <c r="AA54" s="52">
        <f>SUM(AA55:AA58)</f>
        <v>0</v>
      </c>
      <c r="AB54" s="53"/>
      <c r="AC54" s="56" t="e">
        <f>ชื่อสถานบริการ7!$AG17</f>
        <v>#DIV/0!</v>
      </c>
      <c r="AD54" s="57" t="e">
        <f>ชื่อสถานบริการ7!$AH17</f>
        <v>#DIV/0!</v>
      </c>
      <c r="AE54" s="52">
        <f>SUM(AE55:AE58)</f>
        <v>0</v>
      </c>
      <c r="AF54" s="53"/>
      <c r="AG54" s="56" t="e">
        <f>ชื่อสถานบริการ8!$AG17</f>
        <v>#DIV/0!</v>
      </c>
      <c r="AH54" s="57" t="e">
        <f>ชื่อสถานบริการ8!$AH17</f>
        <v>#DIV/0!</v>
      </c>
      <c r="AI54" s="52">
        <f>SUM(AI55:AI58)</f>
        <v>0</v>
      </c>
      <c r="AJ54" s="53"/>
      <c r="AK54" s="56" t="e">
        <f>ชื่อสถานบริการ9!$AG17</f>
        <v>#DIV/0!</v>
      </c>
      <c r="AL54" s="57" t="e">
        <f>ชื่อสถานบริการ9!$AH17</f>
        <v>#DIV/0!</v>
      </c>
      <c r="AM54" s="52">
        <f>SUM(AM55:AM58)</f>
        <v>0</v>
      </c>
      <c r="AN54" s="53"/>
      <c r="AO54" s="56" t="e">
        <f>ชื่อสถานบริการ10!$AG17</f>
        <v>#DIV/0!</v>
      </c>
      <c r="AP54" s="57" t="e">
        <f>ชื่อสถานบริการ10!$AH17</f>
        <v>#DIV/0!</v>
      </c>
      <c r="AQ54" s="52">
        <f>SUM(AQ55:AQ58)</f>
        <v>0</v>
      </c>
      <c r="AR54" s="53"/>
      <c r="AS54" s="56" t="e">
        <f>ชื่อสถานบริการ11!$AG17</f>
        <v>#DIV/0!</v>
      </c>
      <c r="AT54" s="57" t="e">
        <f>ชื่อสถานบริการ11!$AH17</f>
        <v>#DIV/0!</v>
      </c>
      <c r="AU54" s="52">
        <f>SUM(AU55:AU58)</f>
        <v>0</v>
      </c>
      <c r="AV54" s="53"/>
      <c r="AW54" s="56" t="e">
        <f>ชื่อสถานบริการ12!$AG17</f>
        <v>#DIV/0!</v>
      </c>
      <c r="AX54" s="57" t="e">
        <f>ชื่อสถานบริการ12!$AH17</f>
        <v>#DIV/0!</v>
      </c>
      <c r="AY54" s="52">
        <f>SUM(AY55:AY58)</f>
        <v>0</v>
      </c>
      <c r="AZ54" s="53"/>
      <c r="BA54" s="56" t="e">
        <f>ชื่อสถานบริการ13!$AG17</f>
        <v>#DIV/0!</v>
      </c>
      <c r="BB54" s="57" t="e">
        <f>ชื่อสถานบริการ13!$AH17</f>
        <v>#DIV/0!</v>
      </c>
      <c r="BC54" s="52">
        <f>SUM(BC55:BC58)</f>
        <v>0</v>
      </c>
      <c r="BD54" s="53"/>
      <c r="BE54" s="56" t="e">
        <f>ชื่อสถานบริการ14!$AG17</f>
        <v>#DIV/0!</v>
      </c>
      <c r="BF54" s="57" t="e">
        <f>ชื่อสถานบริการ14!$AH17</f>
        <v>#DIV/0!</v>
      </c>
      <c r="BG54" s="52">
        <f>SUM(BG55:BG58)</f>
        <v>0</v>
      </c>
      <c r="BH54" s="53"/>
      <c r="BI54" s="56" t="e">
        <f>ชื่อสถานบริการ15!$AG17</f>
        <v>#DIV/0!</v>
      </c>
      <c r="BJ54" s="57" t="e">
        <f>ชื่อสถานบริการ15!$AH17</f>
        <v>#DIV/0!</v>
      </c>
      <c r="BK54" s="52">
        <f>SUM(BK55:BK58)</f>
        <v>0</v>
      </c>
      <c r="BL54" s="53"/>
      <c r="BM54" s="56" t="e">
        <f>ชื่อสถานบริการ16!$AG17</f>
        <v>#DIV/0!</v>
      </c>
      <c r="BN54" s="57" t="e">
        <f>ชื่อสถานบริการ16!$AH17</f>
        <v>#DIV/0!</v>
      </c>
      <c r="BO54" s="52">
        <f>SUM(BO55:BO58)</f>
        <v>0</v>
      </c>
      <c r="BP54" s="53"/>
      <c r="BQ54" s="56" t="e">
        <f>ชื่อสถานบริการ17!$AG17</f>
        <v>#DIV/0!</v>
      </c>
      <c r="BR54" s="57" t="e">
        <f>ชื่อสถานบริการ17!$AH17</f>
        <v>#DIV/0!</v>
      </c>
      <c r="BS54" s="52">
        <f>SUM(BS55:BS58)</f>
        <v>0</v>
      </c>
      <c r="BT54" s="53"/>
      <c r="BU54" s="56" t="e">
        <f>ชื่อสถานบริการ18!$AG17</f>
        <v>#DIV/0!</v>
      </c>
      <c r="BV54" s="57" t="e">
        <f>ชื่อสถานบริการ18!$AH17</f>
        <v>#DIV/0!</v>
      </c>
      <c r="BW54" s="120">
        <f t="shared" si="0"/>
        <v>0</v>
      </c>
      <c r="BX54" s="53"/>
      <c r="BY54" s="121" t="e">
        <f>AVERAGE(E54,I54,M54,Q54,U54,Y54,AC54,AG54,AK54,AO54,AS54,AW54,BA54,BE54,BI54,BM54,BQ54,BU54)</f>
        <v>#DIV/0!</v>
      </c>
      <c r="BZ54" s="122"/>
    </row>
    <row r="55" spans="1:78" ht="18.75">
      <c r="A55" s="20"/>
      <c r="B55" s="46" t="s">
        <v>104</v>
      </c>
      <c r="C55" s="52">
        <f>COUNTIF(ชื่อสถานบริการ1!$C$17:$AF$17,1)</f>
        <v>0</v>
      </c>
      <c r="D55" s="53" t="e">
        <f>C55/$C$54*100</f>
        <v>#DIV/0!</v>
      </c>
      <c r="E55" s="53"/>
      <c r="F55" s="54"/>
      <c r="G55" s="52">
        <f>COUNTIF(ชื่อสถานบริการ2!$C$17:$AF$17,1)</f>
        <v>0</v>
      </c>
      <c r="H55" s="53" t="e">
        <f>G55/$C$54*100</f>
        <v>#DIV/0!</v>
      </c>
      <c r="I55" s="53"/>
      <c r="J55" s="54"/>
      <c r="K55" s="52">
        <f>COUNTIF(ชื่อสถานบริการ3!$C$17:$AF$17,1)</f>
        <v>0</v>
      </c>
      <c r="L55" s="53" t="e">
        <f>K55/$C$54*100</f>
        <v>#DIV/0!</v>
      </c>
      <c r="M55" s="53"/>
      <c r="N55" s="54"/>
      <c r="O55" s="52">
        <f>COUNTIF(ชื่อสถานบริการ4!$C$17:$AF$17,1)</f>
        <v>0</v>
      </c>
      <c r="P55" s="53" t="e">
        <f>O55/$C$54*100</f>
        <v>#DIV/0!</v>
      </c>
      <c r="Q55" s="53"/>
      <c r="R55" s="54"/>
      <c r="S55" s="52">
        <f>COUNTIF(ชื่อสถานบริการ5!$C$17:$AF$17,1)</f>
        <v>0</v>
      </c>
      <c r="T55" s="53" t="e">
        <f>S55/$C$54*100</f>
        <v>#DIV/0!</v>
      </c>
      <c r="U55" s="53"/>
      <c r="V55" s="54"/>
      <c r="W55" s="52">
        <f>COUNTIF(ชื่อสถานบริการ6!$C$17:$AF$17,1)</f>
        <v>0</v>
      </c>
      <c r="X55" s="53" t="e">
        <f>W55/$C$54*100</f>
        <v>#DIV/0!</v>
      </c>
      <c r="Y55" s="53"/>
      <c r="Z55" s="54"/>
      <c r="AA55" s="52">
        <f>COUNTIF(ชื่อสถานบริการ7!$C$17:$AF$17,1)</f>
        <v>0</v>
      </c>
      <c r="AB55" s="53" t="e">
        <f>AA55/$C$54*100</f>
        <v>#DIV/0!</v>
      </c>
      <c r="AC55" s="53"/>
      <c r="AD55" s="54"/>
      <c r="AE55" s="52">
        <f>COUNTIF(ชื่อสถานบริการ8!$C$17:$AF$17,1)</f>
        <v>0</v>
      </c>
      <c r="AF55" s="53" t="e">
        <f>AE55/$C$54*100</f>
        <v>#DIV/0!</v>
      </c>
      <c r="AG55" s="53"/>
      <c r="AH55" s="54"/>
      <c r="AI55" s="52">
        <f>COUNTIF(ชื่อสถานบริการ9!$C$17:$AF$17,1)</f>
        <v>0</v>
      </c>
      <c r="AJ55" s="53" t="e">
        <f>AI55/$C$54*100</f>
        <v>#DIV/0!</v>
      </c>
      <c r="AK55" s="53"/>
      <c r="AL55" s="54"/>
      <c r="AM55" s="52">
        <f>COUNTIF(ชื่อสถานบริการ10!$C$17:$AF$17,1)</f>
        <v>0</v>
      </c>
      <c r="AN55" s="53" t="e">
        <f>AM55/$C$54*100</f>
        <v>#DIV/0!</v>
      </c>
      <c r="AO55" s="53"/>
      <c r="AP55" s="54"/>
      <c r="AQ55" s="52">
        <f>COUNTIF(ชื่อสถานบริการ11!$C$17:$AF$17,1)</f>
        <v>0</v>
      </c>
      <c r="AR55" s="53" t="e">
        <f>AQ55/$C$54*100</f>
        <v>#DIV/0!</v>
      </c>
      <c r="AS55" s="53"/>
      <c r="AT55" s="54"/>
      <c r="AU55" s="52">
        <f>COUNTIF(ชื่อสถานบริการ12!$C$17:$AF$17,1)</f>
        <v>0</v>
      </c>
      <c r="AV55" s="53" t="e">
        <f>AU55/$C$54*100</f>
        <v>#DIV/0!</v>
      </c>
      <c r="AW55" s="53"/>
      <c r="AX55" s="54"/>
      <c r="AY55" s="52">
        <f>COUNTIF(ชื่อสถานบริการ13!$C$17:$AF$17,1)</f>
        <v>0</v>
      </c>
      <c r="AZ55" s="53" t="e">
        <f>AY55/$C$54*100</f>
        <v>#DIV/0!</v>
      </c>
      <c r="BA55" s="53"/>
      <c r="BB55" s="54"/>
      <c r="BC55" s="52">
        <f>COUNTIF(ชื่อสถานบริการ14!$C$17:$AF$17,1)</f>
        <v>0</v>
      </c>
      <c r="BD55" s="53" t="e">
        <f>BC55/$C$54*100</f>
        <v>#DIV/0!</v>
      </c>
      <c r="BE55" s="53"/>
      <c r="BF55" s="54"/>
      <c r="BG55" s="52">
        <f>COUNTIF(ชื่อสถานบริการ15!$C$17:$AF$17,1)</f>
        <v>0</v>
      </c>
      <c r="BH55" s="53" t="e">
        <f>BG55/$C$54*100</f>
        <v>#DIV/0!</v>
      </c>
      <c r="BI55" s="53"/>
      <c r="BJ55" s="54"/>
      <c r="BK55" s="52">
        <f>COUNTIF(ชื่อสถานบริการ16!$C$17:$AF$17,1)</f>
        <v>0</v>
      </c>
      <c r="BL55" s="53" t="e">
        <f>BK55/$C$54*100</f>
        <v>#DIV/0!</v>
      </c>
      <c r="BM55" s="53"/>
      <c r="BN55" s="54"/>
      <c r="BO55" s="52">
        <f>COUNTIF(ชื่อสถานบริการ17!$C$17:$AF$17,1)</f>
        <v>0</v>
      </c>
      <c r="BP55" s="53" t="e">
        <f>BO55/$C$54*100</f>
        <v>#DIV/0!</v>
      </c>
      <c r="BQ55" s="53"/>
      <c r="BR55" s="54"/>
      <c r="BS55" s="52">
        <f>COUNTIF(ชื่อสถานบริการ18!$C$17:$AF$17,1)</f>
        <v>0</v>
      </c>
      <c r="BT55" s="53" t="e">
        <f>BS55/$C$54*100</f>
        <v>#DIV/0!</v>
      </c>
      <c r="BU55" s="53"/>
      <c r="BV55" s="54"/>
      <c r="BW55" s="120">
        <f t="shared" si="0"/>
        <v>0</v>
      </c>
      <c r="BX55" s="53" t="e">
        <f>BW55/$C$54*100</f>
        <v>#DIV/0!</v>
      </c>
      <c r="BY55" s="121"/>
      <c r="BZ55" s="122"/>
    </row>
    <row r="56" spans="1:78" ht="18.75">
      <c r="A56" s="20"/>
      <c r="B56" s="46" t="s">
        <v>105</v>
      </c>
      <c r="C56" s="52">
        <f>COUNTIF(ชื่อสถานบริการ1!$C$17:$AF$17,2)</f>
        <v>0</v>
      </c>
      <c r="D56" s="53" t="e">
        <f t="shared" ref="D56:D58" si="115">C56/$C$54*100</f>
        <v>#DIV/0!</v>
      </c>
      <c r="E56" s="53"/>
      <c r="F56" s="54"/>
      <c r="G56" s="52">
        <f>COUNTIF(ชื่อสถานบริการ2!$C$17:$AF$17,2)</f>
        <v>0</v>
      </c>
      <c r="H56" s="53" t="e">
        <f t="shared" ref="H56:H58" si="116">G56/$C$54*100</f>
        <v>#DIV/0!</v>
      </c>
      <c r="I56" s="53"/>
      <c r="J56" s="54"/>
      <c r="K56" s="52">
        <f>COUNTIF(ชื่อสถานบริการ3!$C$17:$AF$17,2)</f>
        <v>0</v>
      </c>
      <c r="L56" s="53" t="e">
        <f t="shared" ref="L56:L58" si="117">K56/$C$54*100</f>
        <v>#DIV/0!</v>
      </c>
      <c r="M56" s="53"/>
      <c r="N56" s="54"/>
      <c r="O56" s="52">
        <f>COUNTIF(ชื่อสถานบริการ4!$C$17:$AF$17,2)</f>
        <v>0</v>
      </c>
      <c r="P56" s="53" t="e">
        <f t="shared" ref="P56:P58" si="118">O56/$C$54*100</f>
        <v>#DIV/0!</v>
      </c>
      <c r="Q56" s="53"/>
      <c r="R56" s="54"/>
      <c r="S56" s="52">
        <f>COUNTIF(ชื่อสถานบริการ5!$C$17:$AF$17,2)</f>
        <v>0</v>
      </c>
      <c r="T56" s="53" t="e">
        <f t="shared" ref="T56:T58" si="119">S56/$C$54*100</f>
        <v>#DIV/0!</v>
      </c>
      <c r="U56" s="53"/>
      <c r="V56" s="54"/>
      <c r="W56" s="52">
        <f>COUNTIF(ชื่อสถานบริการ6!$C$17:$AF$17,2)</f>
        <v>0</v>
      </c>
      <c r="X56" s="53" t="e">
        <f t="shared" ref="X56:X58" si="120">W56/$C$54*100</f>
        <v>#DIV/0!</v>
      </c>
      <c r="Y56" s="53"/>
      <c r="Z56" s="54"/>
      <c r="AA56" s="52">
        <f>COUNTIF(ชื่อสถานบริการ7!$C$17:$AF$17,2)</f>
        <v>0</v>
      </c>
      <c r="AB56" s="53" t="e">
        <f t="shared" ref="AB56:AB58" si="121">AA56/$C$54*100</f>
        <v>#DIV/0!</v>
      </c>
      <c r="AC56" s="53"/>
      <c r="AD56" s="54"/>
      <c r="AE56" s="52">
        <f>COUNTIF(ชื่อสถานบริการ8!$C$17:$AF$17,2)</f>
        <v>0</v>
      </c>
      <c r="AF56" s="53" t="e">
        <f t="shared" ref="AF56:AF58" si="122">AE56/$C$54*100</f>
        <v>#DIV/0!</v>
      </c>
      <c r="AG56" s="53"/>
      <c r="AH56" s="54"/>
      <c r="AI56" s="52">
        <f>COUNTIF(ชื่อสถานบริการ9!$C$17:$AF$17,2)</f>
        <v>0</v>
      </c>
      <c r="AJ56" s="53" t="e">
        <f t="shared" ref="AJ56:AJ58" si="123">AI56/$C$54*100</f>
        <v>#DIV/0!</v>
      </c>
      <c r="AK56" s="53"/>
      <c r="AL56" s="54"/>
      <c r="AM56" s="52">
        <f>COUNTIF(ชื่อสถานบริการ10!$C$17:$AF$17,2)</f>
        <v>0</v>
      </c>
      <c r="AN56" s="53" t="e">
        <f t="shared" ref="AN56:AN58" si="124">AM56/$C$54*100</f>
        <v>#DIV/0!</v>
      </c>
      <c r="AO56" s="53"/>
      <c r="AP56" s="54"/>
      <c r="AQ56" s="52">
        <f>COUNTIF(ชื่อสถานบริการ11!$C$17:$AF$17,2)</f>
        <v>0</v>
      </c>
      <c r="AR56" s="53" t="e">
        <f t="shared" ref="AR56:AR58" si="125">AQ56/$C$54*100</f>
        <v>#DIV/0!</v>
      </c>
      <c r="AS56" s="53"/>
      <c r="AT56" s="54"/>
      <c r="AU56" s="52">
        <f>COUNTIF(ชื่อสถานบริการ12!$C$17:$AF$17,2)</f>
        <v>0</v>
      </c>
      <c r="AV56" s="53" t="e">
        <f t="shared" ref="AV56:AV58" si="126">AU56/$C$54*100</f>
        <v>#DIV/0!</v>
      </c>
      <c r="AW56" s="53"/>
      <c r="AX56" s="54"/>
      <c r="AY56" s="52">
        <f>COUNTIF(ชื่อสถานบริการ13!$C$17:$AF$17,2)</f>
        <v>0</v>
      </c>
      <c r="AZ56" s="53" t="e">
        <f t="shared" ref="AZ56:AZ58" si="127">AY56/$C$54*100</f>
        <v>#DIV/0!</v>
      </c>
      <c r="BA56" s="53"/>
      <c r="BB56" s="54"/>
      <c r="BC56" s="52">
        <f>COUNTIF(ชื่อสถานบริการ14!$C$17:$AF$17,2)</f>
        <v>0</v>
      </c>
      <c r="BD56" s="53" t="e">
        <f t="shared" ref="BD56:BD58" si="128">BC56/$C$54*100</f>
        <v>#DIV/0!</v>
      </c>
      <c r="BE56" s="53"/>
      <c r="BF56" s="54"/>
      <c r="BG56" s="52">
        <f>COUNTIF(ชื่อสถานบริการ15!$C$17:$AF$17,2)</f>
        <v>0</v>
      </c>
      <c r="BH56" s="53" t="e">
        <f t="shared" ref="BH56:BH58" si="129">BG56/$C$54*100</f>
        <v>#DIV/0!</v>
      </c>
      <c r="BI56" s="53"/>
      <c r="BJ56" s="54"/>
      <c r="BK56" s="52">
        <f>COUNTIF(ชื่อสถานบริการ16!$C$17:$AF$17,2)</f>
        <v>0</v>
      </c>
      <c r="BL56" s="53" t="e">
        <f t="shared" ref="BL56:BL58" si="130">BK56/$C$54*100</f>
        <v>#DIV/0!</v>
      </c>
      <c r="BM56" s="53"/>
      <c r="BN56" s="54"/>
      <c r="BO56" s="52">
        <f>COUNTIF(ชื่อสถานบริการ17!$C$17:$AF$17,2)</f>
        <v>0</v>
      </c>
      <c r="BP56" s="53" t="e">
        <f t="shared" ref="BP56:BP58" si="131">BO56/$C$54*100</f>
        <v>#DIV/0!</v>
      </c>
      <c r="BQ56" s="53"/>
      <c r="BR56" s="54"/>
      <c r="BS56" s="52">
        <f>COUNTIF(ชื่อสถานบริการ18!$C$17:$AF$17,2)</f>
        <v>0</v>
      </c>
      <c r="BT56" s="53" t="e">
        <f t="shared" ref="BT56:BT58" si="132">BS56/$C$54*100</f>
        <v>#DIV/0!</v>
      </c>
      <c r="BU56" s="53"/>
      <c r="BV56" s="54"/>
      <c r="BW56" s="120">
        <f t="shared" si="0"/>
        <v>0</v>
      </c>
      <c r="BX56" s="53" t="e">
        <f t="shared" ref="BX56:BX58" si="133">BW56/$C$54*100</f>
        <v>#DIV/0!</v>
      </c>
      <c r="BY56" s="121"/>
      <c r="BZ56" s="122"/>
    </row>
    <row r="57" spans="1:78" ht="18.75">
      <c r="A57" s="20"/>
      <c r="B57" s="46" t="s">
        <v>106</v>
      </c>
      <c r="C57" s="52">
        <f>COUNTIF(ชื่อสถานบริการ1!$C$17:$AF$17,3)</f>
        <v>0</v>
      </c>
      <c r="D57" s="53" t="e">
        <f t="shared" si="115"/>
        <v>#DIV/0!</v>
      </c>
      <c r="E57" s="53"/>
      <c r="F57" s="54"/>
      <c r="G57" s="52">
        <f>COUNTIF(ชื่อสถานบริการ2!$C$17:$AF$17,3)</f>
        <v>0</v>
      </c>
      <c r="H57" s="53" t="e">
        <f t="shared" si="116"/>
        <v>#DIV/0!</v>
      </c>
      <c r="I57" s="53"/>
      <c r="J57" s="54"/>
      <c r="K57" s="52">
        <f>COUNTIF(ชื่อสถานบริการ3!$C$17:$AF$17,3)</f>
        <v>0</v>
      </c>
      <c r="L57" s="53" t="e">
        <f t="shared" si="117"/>
        <v>#DIV/0!</v>
      </c>
      <c r="M57" s="53"/>
      <c r="N57" s="54"/>
      <c r="O57" s="52">
        <f>COUNTIF(ชื่อสถานบริการ4!$C$17:$AF$17,3)</f>
        <v>0</v>
      </c>
      <c r="P57" s="53" t="e">
        <f t="shared" si="118"/>
        <v>#DIV/0!</v>
      </c>
      <c r="Q57" s="53"/>
      <c r="R57" s="54"/>
      <c r="S57" s="52">
        <f>COUNTIF(ชื่อสถานบริการ5!$C$17:$AF$17,3)</f>
        <v>0</v>
      </c>
      <c r="T57" s="53" t="e">
        <f t="shared" si="119"/>
        <v>#DIV/0!</v>
      </c>
      <c r="U57" s="53"/>
      <c r="V57" s="54"/>
      <c r="W57" s="52">
        <f>COUNTIF(ชื่อสถานบริการ6!$C$17:$AF$17,3)</f>
        <v>0</v>
      </c>
      <c r="X57" s="53" t="e">
        <f t="shared" si="120"/>
        <v>#DIV/0!</v>
      </c>
      <c r="Y57" s="53"/>
      <c r="Z57" s="54"/>
      <c r="AA57" s="52">
        <f>COUNTIF(ชื่อสถานบริการ7!$C$17:$AF$17,3)</f>
        <v>0</v>
      </c>
      <c r="AB57" s="53" t="e">
        <f t="shared" si="121"/>
        <v>#DIV/0!</v>
      </c>
      <c r="AC57" s="53"/>
      <c r="AD57" s="54"/>
      <c r="AE57" s="52">
        <f>COUNTIF(ชื่อสถานบริการ8!$C$17:$AF$17,3)</f>
        <v>0</v>
      </c>
      <c r="AF57" s="53" t="e">
        <f t="shared" si="122"/>
        <v>#DIV/0!</v>
      </c>
      <c r="AG57" s="53"/>
      <c r="AH57" s="54"/>
      <c r="AI57" s="52">
        <f>COUNTIF(ชื่อสถานบริการ9!$C$17:$AF$17,3)</f>
        <v>0</v>
      </c>
      <c r="AJ57" s="53" t="e">
        <f t="shared" si="123"/>
        <v>#DIV/0!</v>
      </c>
      <c r="AK57" s="53"/>
      <c r="AL57" s="54"/>
      <c r="AM57" s="52">
        <f>COUNTIF(ชื่อสถานบริการ10!$C$17:$AF$17,3)</f>
        <v>0</v>
      </c>
      <c r="AN57" s="53" t="e">
        <f t="shared" si="124"/>
        <v>#DIV/0!</v>
      </c>
      <c r="AO57" s="53"/>
      <c r="AP57" s="54"/>
      <c r="AQ57" s="52">
        <f>COUNTIF(ชื่อสถานบริการ11!$C$17:$AF$17,3)</f>
        <v>0</v>
      </c>
      <c r="AR57" s="53" t="e">
        <f t="shared" si="125"/>
        <v>#DIV/0!</v>
      </c>
      <c r="AS57" s="53"/>
      <c r="AT57" s="54"/>
      <c r="AU57" s="52">
        <f>COUNTIF(ชื่อสถานบริการ12!$C$17:$AF$17,3)</f>
        <v>0</v>
      </c>
      <c r="AV57" s="53" t="e">
        <f t="shared" si="126"/>
        <v>#DIV/0!</v>
      </c>
      <c r="AW57" s="53"/>
      <c r="AX57" s="54"/>
      <c r="AY57" s="52">
        <f>COUNTIF(ชื่อสถานบริการ13!$C$17:$AF$17,3)</f>
        <v>0</v>
      </c>
      <c r="AZ57" s="53" t="e">
        <f t="shared" si="127"/>
        <v>#DIV/0!</v>
      </c>
      <c r="BA57" s="53"/>
      <c r="BB57" s="54"/>
      <c r="BC57" s="52">
        <f>COUNTIF(ชื่อสถานบริการ14!$C$17:$AF$17,3)</f>
        <v>0</v>
      </c>
      <c r="BD57" s="53" t="e">
        <f t="shared" si="128"/>
        <v>#DIV/0!</v>
      </c>
      <c r="BE57" s="53"/>
      <c r="BF57" s="54"/>
      <c r="BG57" s="52">
        <f>COUNTIF(ชื่อสถานบริการ15!$C$17:$AF$17,3)</f>
        <v>0</v>
      </c>
      <c r="BH57" s="53" t="e">
        <f t="shared" si="129"/>
        <v>#DIV/0!</v>
      </c>
      <c r="BI57" s="53"/>
      <c r="BJ57" s="54"/>
      <c r="BK57" s="52">
        <f>COUNTIF(ชื่อสถานบริการ16!$C$17:$AF$17,3)</f>
        <v>0</v>
      </c>
      <c r="BL57" s="53" t="e">
        <f t="shared" si="130"/>
        <v>#DIV/0!</v>
      </c>
      <c r="BM57" s="53"/>
      <c r="BN57" s="54"/>
      <c r="BO57" s="52">
        <f>COUNTIF(ชื่อสถานบริการ17!$C$17:$AF$17,3)</f>
        <v>0</v>
      </c>
      <c r="BP57" s="53" t="e">
        <f t="shared" si="131"/>
        <v>#DIV/0!</v>
      </c>
      <c r="BQ57" s="53"/>
      <c r="BR57" s="54"/>
      <c r="BS57" s="52">
        <f>COUNTIF(ชื่อสถานบริการ18!$C$17:$AF$17,3)</f>
        <v>0</v>
      </c>
      <c r="BT57" s="53" t="e">
        <f t="shared" si="132"/>
        <v>#DIV/0!</v>
      </c>
      <c r="BU57" s="53"/>
      <c r="BV57" s="54"/>
      <c r="BW57" s="120">
        <f t="shared" si="0"/>
        <v>0</v>
      </c>
      <c r="BX57" s="53" t="e">
        <f t="shared" si="133"/>
        <v>#DIV/0!</v>
      </c>
      <c r="BY57" s="121"/>
      <c r="BZ57" s="122"/>
    </row>
    <row r="58" spans="1:78" ht="18.75">
      <c r="A58" s="20"/>
      <c r="B58" s="46" t="s">
        <v>107</v>
      </c>
      <c r="C58" s="52">
        <f>COUNTIF(ชื่อสถานบริการ1!$C$17:$AF$17,4)</f>
        <v>0</v>
      </c>
      <c r="D58" s="53" t="e">
        <f t="shared" si="115"/>
        <v>#DIV/0!</v>
      </c>
      <c r="E58" s="53"/>
      <c r="F58" s="54"/>
      <c r="G58" s="52">
        <f>COUNTIF(ชื่อสถานบริการ2!$C$17:$AF$17,4)</f>
        <v>0</v>
      </c>
      <c r="H58" s="53" t="e">
        <f t="shared" si="116"/>
        <v>#DIV/0!</v>
      </c>
      <c r="I58" s="53"/>
      <c r="J58" s="54"/>
      <c r="K58" s="52">
        <f>COUNTIF(ชื่อสถานบริการ3!$C$17:$AF$17,4)</f>
        <v>0</v>
      </c>
      <c r="L58" s="53" t="e">
        <f t="shared" si="117"/>
        <v>#DIV/0!</v>
      </c>
      <c r="M58" s="53"/>
      <c r="N58" s="54"/>
      <c r="O58" s="52">
        <f>COUNTIF(ชื่อสถานบริการ4!$C$17:$AF$17,4)</f>
        <v>0</v>
      </c>
      <c r="P58" s="53" t="e">
        <f t="shared" si="118"/>
        <v>#DIV/0!</v>
      </c>
      <c r="Q58" s="53"/>
      <c r="R58" s="54"/>
      <c r="S58" s="52">
        <f>COUNTIF(ชื่อสถานบริการ5!$C$17:$AF$17,4)</f>
        <v>0</v>
      </c>
      <c r="T58" s="53" t="e">
        <f t="shared" si="119"/>
        <v>#DIV/0!</v>
      </c>
      <c r="U58" s="53"/>
      <c r="V58" s="54"/>
      <c r="W58" s="52">
        <f>COUNTIF(ชื่อสถานบริการ6!$C$17:$AF$17,4)</f>
        <v>0</v>
      </c>
      <c r="X58" s="53" t="e">
        <f t="shared" si="120"/>
        <v>#DIV/0!</v>
      </c>
      <c r="Y58" s="53"/>
      <c r="Z58" s="54"/>
      <c r="AA58" s="52">
        <f>COUNTIF(ชื่อสถานบริการ7!$C$17:$AF$17,4)</f>
        <v>0</v>
      </c>
      <c r="AB58" s="53" t="e">
        <f t="shared" si="121"/>
        <v>#DIV/0!</v>
      </c>
      <c r="AC58" s="53"/>
      <c r="AD58" s="54"/>
      <c r="AE58" s="52">
        <f>COUNTIF(ชื่อสถานบริการ8!$C$17:$AF$17,4)</f>
        <v>0</v>
      </c>
      <c r="AF58" s="53" t="e">
        <f t="shared" si="122"/>
        <v>#DIV/0!</v>
      </c>
      <c r="AG58" s="53"/>
      <c r="AH58" s="54"/>
      <c r="AI58" s="52">
        <f>COUNTIF(ชื่อสถานบริการ9!$C$17:$AF$17,4)</f>
        <v>0</v>
      </c>
      <c r="AJ58" s="53" t="e">
        <f t="shared" si="123"/>
        <v>#DIV/0!</v>
      </c>
      <c r="AK58" s="53"/>
      <c r="AL58" s="54"/>
      <c r="AM58" s="52">
        <f>COUNTIF(ชื่อสถานบริการ10!$C$17:$AF$17,4)</f>
        <v>0</v>
      </c>
      <c r="AN58" s="53" t="e">
        <f t="shared" si="124"/>
        <v>#DIV/0!</v>
      </c>
      <c r="AO58" s="53"/>
      <c r="AP58" s="54"/>
      <c r="AQ58" s="52">
        <f>COUNTIF(ชื่อสถานบริการ11!$C$17:$AF$17,4)</f>
        <v>0</v>
      </c>
      <c r="AR58" s="53" t="e">
        <f t="shared" si="125"/>
        <v>#DIV/0!</v>
      </c>
      <c r="AS58" s="53"/>
      <c r="AT58" s="54"/>
      <c r="AU58" s="52">
        <f>COUNTIF(ชื่อสถานบริการ12!$C$17:$AF$17,4)</f>
        <v>0</v>
      </c>
      <c r="AV58" s="53" t="e">
        <f t="shared" si="126"/>
        <v>#DIV/0!</v>
      </c>
      <c r="AW58" s="53"/>
      <c r="AX58" s="54"/>
      <c r="AY58" s="52">
        <f>COUNTIF(ชื่อสถานบริการ13!$C$17:$AF$17,4)</f>
        <v>0</v>
      </c>
      <c r="AZ58" s="53" t="e">
        <f t="shared" si="127"/>
        <v>#DIV/0!</v>
      </c>
      <c r="BA58" s="53"/>
      <c r="BB58" s="54"/>
      <c r="BC58" s="52">
        <f>COUNTIF(ชื่อสถานบริการ14!$C$17:$AF$17,4)</f>
        <v>0</v>
      </c>
      <c r="BD58" s="53" t="e">
        <f t="shared" si="128"/>
        <v>#DIV/0!</v>
      </c>
      <c r="BE58" s="53"/>
      <c r="BF58" s="54"/>
      <c r="BG58" s="52">
        <f>COUNTIF(ชื่อสถานบริการ15!$C$17:$AF$17,4)</f>
        <v>0</v>
      </c>
      <c r="BH58" s="53" t="e">
        <f t="shared" si="129"/>
        <v>#DIV/0!</v>
      </c>
      <c r="BI58" s="53"/>
      <c r="BJ58" s="54"/>
      <c r="BK58" s="52">
        <f>COUNTIF(ชื่อสถานบริการ16!$C$17:$AF$17,4)</f>
        <v>0</v>
      </c>
      <c r="BL58" s="53" t="e">
        <f t="shared" si="130"/>
        <v>#DIV/0!</v>
      </c>
      <c r="BM58" s="53"/>
      <c r="BN58" s="54"/>
      <c r="BO58" s="52">
        <f>COUNTIF(ชื่อสถานบริการ17!$C$17:$AF$17,4)</f>
        <v>0</v>
      </c>
      <c r="BP58" s="53" t="e">
        <f t="shared" si="131"/>
        <v>#DIV/0!</v>
      </c>
      <c r="BQ58" s="53"/>
      <c r="BR58" s="54"/>
      <c r="BS58" s="52">
        <f>COUNTIF(ชื่อสถานบริการ18!$C$17:$AF$17,4)</f>
        <v>0</v>
      </c>
      <c r="BT58" s="53" t="e">
        <f t="shared" si="132"/>
        <v>#DIV/0!</v>
      </c>
      <c r="BU58" s="53"/>
      <c r="BV58" s="54"/>
      <c r="BW58" s="120">
        <f t="shared" si="0"/>
        <v>0</v>
      </c>
      <c r="BX58" s="53" t="e">
        <f t="shared" si="133"/>
        <v>#DIV/0!</v>
      </c>
      <c r="BY58" s="121"/>
      <c r="BZ58" s="122"/>
    </row>
    <row r="59" spans="1:78" ht="28.5">
      <c r="A59" s="20">
        <v>3.3</v>
      </c>
      <c r="B59" s="21" t="s">
        <v>16</v>
      </c>
      <c r="C59" s="52">
        <f>SUM(C60:C63)</f>
        <v>0</v>
      </c>
      <c r="D59" s="53"/>
      <c r="E59" s="56" t="e">
        <f>ชื่อสถานบริการ1!$AG18</f>
        <v>#DIV/0!</v>
      </c>
      <c r="F59" s="57" t="e">
        <f>ชื่อสถานบริการ1!$AH18</f>
        <v>#DIV/0!</v>
      </c>
      <c r="G59" s="52">
        <f>SUM(G60:G63)</f>
        <v>0</v>
      </c>
      <c r="H59" s="53"/>
      <c r="I59" s="56" t="e">
        <f>ชื่อสถานบริการ2!$AG18</f>
        <v>#DIV/0!</v>
      </c>
      <c r="J59" s="57" t="e">
        <f>ชื่อสถานบริการ2!$AH18</f>
        <v>#DIV/0!</v>
      </c>
      <c r="K59" s="52">
        <f>SUM(K60:K63)</f>
        <v>0</v>
      </c>
      <c r="L59" s="53"/>
      <c r="M59" s="56" t="e">
        <f>ชื่อสถานบริการ3!$AG18</f>
        <v>#DIV/0!</v>
      </c>
      <c r="N59" s="57" t="e">
        <f>ชื่อสถานบริการ3!$AH18</f>
        <v>#DIV/0!</v>
      </c>
      <c r="O59" s="52">
        <f>SUM(O60:O63)</f>
        <v>0</v>
      </c>
      <c r="P59" s="53"/>
      <c r="Q59" s="56" t="e">
        <f>ชื่อสถานบริการ4!$AG18</f>
        <v>#DIV/0!</v>
      </c>
      <c r="R59" s="57" t="e">
        <f>ชื่อสถานบริการ4!$AH18</f>
        <v>#DIV/0!</v>
      </c>
      <c r="S59" s="52">
        <f>SUM(S60:S63)</f>
        <v>0</v>
      </c>
      <c r="T59" s="53"/>
      <c r="U59" s="56" t="e">
        <f>ชื่อสถานบริการ5!$AG18</f>
        <v>#DIV/0!</v>
      </c>
      <c r="V59" s="57" t="e">
        <f>ชื่อสถานบริการ5!$AH18</f>
        <v>#DIV/0!</v>
      </c>
      <c r="W59" s="52">
        <f>SUM(W60:W63)</f>
        <v>0</v>
      </c>
      <c r="X59" s="53"/>
      <c r="Y59" s="56" t="e">
        <f>ชื่อสถานบริการ6!$AG18</f>
        <v>#DIV/0!</v>
      </c>
      <c r="Z59" s="57" t="e">
        <f>ชื่อสถานบริการ6!$AH18</f>
        <v>#DIV/0!</v>
      </c>
      <c r="AA59" s="52">
        <f>SUM(AA60:AA63)</f>
        <v>0</v>
      </c>
      <c r="AB59" s="53"/>
      <c r="AC59" s="56" t="e">
        <f>ชื่อสถานบริการ7!$AG18</f>
        <v>#DIV/0!</v>
      </c>
      <c r="AD59" s="57" t="e">
        <f>ชื่อสถานบริการ7!$AH18</f>
        <v>#DIV/0!</v>
      </c>
      <c r="AE59" s="52">
        <f>SUM(AE60:AE63)</f>
        <v>0</v>
      </c>
      <c r="AF59" s="53"/>
      <c r="AG59" s="56" t="e">
        <f>ชื่อสถานบริการ8!$AG18</f>
        <v>#DIV/0!</v>
      </c>
      <c r="AH59" s="57" t="e">
        <f>ชื่อสถานบริการ8!$AH18</f>
        <v>#DIV/0!</v>
      </c>
      <c r="AI59" s="52">
        <f>SUM(AI60:AI63)</f>
        <v>0</v>
      </c>
      <c r="AJ59" s="53"/>
      <c r="AK59" s="56" t="e">
        <f>ชื่อสถานบริการ9!$AG18</f>
        <v>#DIV/0!</v>
      </c>
      <c r="AL59" s="57" t="e">
        <f>ชื่อสถานบริการ9!$AH18</f>
        <v>#DIV/0!</v>
      </c>
      <c r="AM59" s="52">
        <f>SUM(AM60:AM63)</f>
        <v>0</v>
      </c>
      <c r="AN59" s="53"/>
      <c r="AO59" s="56" t="e">
        <f>ชื่อสถานบริการ10!$AG18</f>
        <v>#DIV/0!</v>
      </c>
      <c r="AP59" s="57" t="e">
        <f>ชื่อสถานบริการ10!$AH18</f>
        <v>#DIV/0!</v>
      </c>
      <c r="AQ59" s="52">
        <f>SUM(AQ60:AQ63)</f>
        <v>0</v>
      </c>
      <c r="AR59" s="53"/>
      <c r="AS59" s="56" t="e">
        <f>ชื่อสถานบริการ11!$AG18</f>
        <v>#DIV/0!</v>
      </c>
      <c r="AT59" s="57" t="e">
        <f>ชื่อสถานบริการ11!$AH18</f>
        <v>#DIV/0!</v>
      </c>
      <c r="AU59" s="52">
        <f>SUM(AU60:AU63)</f>
        <v>0</v>
      </c>
      <c r="AV59" s="53"/>
      <c r="AW59" s="56" t="e">
        <f>ชื่อสถานบริการ12!$AG18</f>
        <v>#DIV/0!</v>
      </c>
      <c r="AX59" s="57" t="e">
        <f>ชื่อสถานบริการ12!$AH18</f>
        <v>#DIV/0!</v>
      </c>
      <c r="AY59" s="52">
        <f>SUM(AY60:AY63)</f>
        <v>0</v>
      </c>
      <c r="AZ59" s="53"/>
      <c r="BA59" s="56" t="e">
        <f>ชื่อสถานบริการ13!$AG18</f>
        <v>#DIV/0!</v>
      </c>
      <c r="BB59" s="57" t="e">
        <f>ชื่อสถานบริการ13!$AH18</f>
        <v>#DIV/0!</v>
      </c>
      <c r="BC59" s="52">
        <f>SUM(BC60:BC63)</f>
        <v>0</v>
      </c>
      <c r="BD59" s="53"/>
      <c r="BE59" s="56" t="e">
        <f>ชื่อสถานบริการ14!$AG18</f>
        <v>#DIV/0!</v>
      </c>
      <c r="BF59" s="57" t="e">
        <f>ชื่อสถานบริการ14!$AH18</f>
        <v>#DIV/0!</v>
      </c>
      <c r="BG59" s="52">
        <f>SUM(BG60:BG63)</f>
        <v>0</v>
      </c>
      <c r="BH59" s="53"/>
      <c r="BI59" s="56" t="e">
        <f>ชื่อสถานบริการ15!$AG18</f>
        <v>#DIV/0!</v>
      </c>
      <c r="BJ59" s="57" t="e">
        <f>ชื่อสถานบริการ15!$AH18</f>
        <v>#DIV/0!</v>
      </c>
      <c r="BK59" s="52">
        <f>SUM(BK60:BK63)</f>
        <v>0</v>
      </c>
      <c r="BL59" s="53"/>
      <c r="BM59" s="56" t="e">
        <f>ชื่อสถานบริการ16!$AG18</f>
        <v>#DIV/0!</v>
      </c>
      <c r="BN59" s="57" t="e">
        <f>ชื่อสถานบริการ16!$AH18</f>
        <v>#DIV/0!</v>
      </c>
      <c r="BO59" s="52">
        <f>SUM(BO60:BO63)</f>
        <v>0</v>
      </c>
      <c r="BP59" s="53"/>
      <c r="BQ59" s="56" t="e">
        <f>ชื่อสถานบริการ17!$AG18</f>
        <v>#DIV/0!</v>
      </c>
      <c r="BR59" s="57" t="e">
        <f>ชื่อสถานบริการ17!$AH18</f>
        <v>#DIV/0!</v>
      </c>
      <c r="BS59" s="52">
        <f>SUM(BS60:BS63)</f>
        <v>0</v>
      </c>
      <c r="BT59" s="53"/>
      <c r="BU59" s="56" t="e">
        <f>ชื่อสถานบริการ18!$AG18</f>
        <v>#DIV/0!</v>
      </c>
      <c r="BV59" s="57" t="e">
        <f>ชื่อสถานบริการ18!$AH18</f>
        <v>#DIV/0!</v>
      </c>
      <c r="BW59" s="120">
        <f t="shared" si="0"/>
        <v>0</v>
      </c>
      <c r="BX59" s="53"/>
      <c r="BY59" s="121" t="e">
        <f>AVERAGE(E59,I59,M59,Q59,U59,Y59,AC59,AG59,AK59,AO59,AS59,AW59,BA59,BE59,BI59,BM59,BQ59,BU59)</f>
        <v>#DIV/0!</v>
      </c>
      <c r="BZ59" s="122"/>
    </row>
    <row r="60" spans="1:78" ht="18.75">
      <c r="A60" s="20"/>
      <c r="B60" s="46" t="s">
        <v>104</v>
      </c>
      <c r="C60" s="52">
        <f>COUNTIF(ชื่อสถานบริการ1!$C$18:$AF$18,1)</f>
        <v>0</v>
      </c>
      <c r="D60" s="53" t="e">
        <f>C60/$C$59*100</f>
        <v>#DIV/0!</v>
      </c>
      <c r="E60" s="53"/>
      <c r="F60" s="54"/>
      <c r="G60" s="52">
        <f>COUNTIF(ชื่อสถานบริการ2!$C$18:$AF$18,1)</f>
        <v>0</v>
      </c>
      <c r="H60" s="53" t="e">
        <f>G60/$C$59*100</f>
        <v>#DIV/0!</v>
      </c>
      <c r="I60" s="53"/>
      <c r="J60" s="54"/>
      <c r="K60" s="52">
        <f>COUNTIF(ชื่อสถานบริการ3!$C$18:$AF$18,1)</f>
        <v>0</v>
      </c>
      <c r="L60" s="53" t="e">
        <f>K60/$C$59*100</f>
        <v>#DIV/0!</v>
      </c>
      <c r="M60" s="53"/>
      <c r="N60" s="54"/>
      <c r="O60" s="52">
        <f>COUNTIF(ชื่อสถานบริการ4!$C$18:$AF$18,1)</f>
        <v>0</v>
      </c>
      <c r="P60" s="53" t="e">
        <f>O60/$C$59*100</f>
        <v>#DIV/0!</v>
      </c>
      <c r="Q60" s="53"/>
      <c r="R60" s="54"/>
      <c r="S60" s="52">
        <f>COUNTIF(ชื่อสถานบริการ5!$C$18:$AF$18,1)</f>
        <v>0</v>
      </c>
      <c r="T60" s="53" t="e">
        <f>S60/$C$59*100</f>
        <v>#DIV/0!</v>
      </c>
      <c r="U60" s="53"/>
      <c r="V60" s="54"/>
      <c r="W60" s="52">
        <f>COUNTIF(ชื่อสถานบริการ6!$C$18:$AF$18,1)</f>
        <v>0</v>
      </c>
      <c r="X60" s="53" t="e">
        <f>W60/$C$59*100</f>
        <v>#DIV/0!</v>
      </c>
      <c r="Y60" s="53"/>
      <c r="Z60" s="54"/>
      <c r="AA60" s="52">
        <f>COUNTIF(ชื่อสถานบริการ7!$C$18:$AF$18,1)</f>
        <v>0</v>
      </c>
      <c r="AB60" s="53" t="e">
        <f>AA60/$C$59*100</f>
        <v>#DIV/0!</v>
      </c>
      <c r="AC60" s="53"/>
      <c r="AD60" s="54"/>
      <c r="AE60" s="52">
        <f>COUNTIF(ชื่อสถานบริการ8!$C$18:$AF$18,1)</f>
        <v>0</v>
      </c>
      <c r="AF60" s="53" t="e">
        <f>AE60/$C$59*100</f>
        <v>#DIV/0!</v>
      </c>
      <c r="AG60" s="53"/>
      <c r="AH60" s="54"/>
      <c r="AI60" s="52">
        <f>COUNTIF(ชื่อสถานบริการ9!$C$18:$AF$18,1)</f>
        <v>0</v>
      </c>
      <c r="AJ60" s="53" t="e">
        <f>AI60/$C$59*100</f>
        <v>#DIV/0!</v>
      </c>
      <c r="AK60" s="53"/>
      <c r="AL60" s="54"/>
      <c r="AM60" s="52">
        <f>COUNTIF(ชื่อสถานบริการ10!$C$18:$AF$18,1)</f>
        <v>0</v>
      </c>
      <c r="AN60" s="53" t="e">
        <f>AM60/$C$59*100</f>
        <v>#DIV/0!</v>
      </c>
      <c r="AO60" s="53"/>
      <c r="AP60" s="54"/>
      <c r="AQ60" s="52">
        <f>COUNTIF(ชื่อสถานบริการ11!$C$18:$AF$18,1)</f>
        <v>0</v>
      </c>
      <c r="AR60" s="53" t="e">
        <f>AQ60/$C$59*100</f>
        <v>#DIV/0!</v>
      </c>
      <c r="AS60" s="53"/>
      <c r="AT60" s="54"/>
      <c r="AU60" s="52">
        <f>COUNTIF(ชื่อสถานบริการ12!$C$18:$AF$18,1)</f>
        <v>0</v>
      </c>
      <c r="AV60" s="53" t="e">
        <f>AU60/$C$59*100</f>
        <v>#DIV/0!</v>
      </c>
      <c r="AW60" s="53"/>
      <c r="AX60" s="54"/>
      <c r="AY60" s="52">
        <f>COUNTIF(ชื่อสถานบริการ13!$C$18:$AF$18,1)</f>
        <v>0</v>
      </c>
      <c r="AZ60" s="53" t="e">
        <f>AY60/$C$59*100</f>
        <v>#DIV/0!</v>
      </c>
      <c r="BA60" s="53"/>
      <c r="BB60" s="54"/>
      <c r="BC60" s="52">
        <f>COUNTIF(ชื่อสถานบริการ14!$C$18:$AF$18,1)</f>
        <v>0</v>
      </c>
      <c r="BD60" s="53" t="e">
        <f>BC60/$C$59*100</f>
        <v>#DIV/0!</v>
      </c>
      <c r="BE60" s="53"/>
      <c r="BF60" s="54"/>
      <c r="BG60" s="52">
        <f>COUNTIF(ชื่อสถานบริการ15!$C$18:$AF$18,1)</f>
        <v>0</v>
      </c>
      <c r="BH60" s="53" t="e">
        <f>BG60/$C$59*100</f>
        <v>#DIV/0!</v>
      </c>
      <c r="BI60" s="53"/>
      <c r="BJ60" s="54"/>
      <c r="BK60" s="52">
        <f>COUNTIF(ชื่อสถานบริการ16!$C$18:$AF$18,1)</f>
        <v>0</v>
      </c>
      <c r="BL60" s="53" t="e">
        <f>BK60/$C$59*100</f>
        <v>#DIV/0!</v>
      </c>
      <c r="BM60" s="53"/>
      <c r="BN60" s="54"/>
      <c r="BO60" s="52">
        <f>COUNTIF(ชื่อสถานบริการ17!$C$18:$AF$18,1)</f>
        <v>0</v>
      </c>
      <c r="BP60" s="53" t="e">
        <f>BO60/$C$59*100</f>
        <v>#DIV/0!</v>
      </c>
      <c r="BQ60" s="53"/>
      <c r="BR60" s="54"/>
      <c r="BS60" s="52">
        <f>COUNTIF(ชื่อสถานบริการ18!$C$18:$AF$18,1)</f>
        <v>0</v>
      </c>
      <c r="BT60" s="53" t="e">
        <f>BS60/$C$59*100</f>
        <v>#DIV/0!</v>
      </c>
      <c r="BU60" s="53"/>
      <c r="BV60" s="54"/>
      <c r="BW60" s="120">
        <f t="shared" si="0"/>
        <v>0</v>
      </c>
      <c r="BX60" s="53" t="e">
        <f>BW60/$C$59*100</f>
        <v>#DIV/0!</v>
      </c>
      <c r="BY60" s="121"/>
      <c r="BZ60" s="122"/>
    </row>
    <row r="61" spans="1:78" ht="18.75">
      <c r="A61" s="20"/>
      <c r="B61" s="46" t="s">
        <v>105</v>
      </c>
      <c r="C61" s="52">
        <f>COUNTIF(ชื่อสถานบริการ1!$C$18:$AF$18,2)</f>
        <v>0</v>
      </c>
      <c r="D61" s="53" t="e">
        <f t="shared" ref="D61:D63" si="134">C61/$C$59*100</f>
        <v>#DIV/0!</v>
      </c>
      <c r="E61" s="53"/>
      <c r="F61" s="54"/>
      <c r="G61" s="52">
        <f>COUNTIF(ชื่อสถานบริการ2!$C$18:$AF$18,2)</f>
        <v>0</v>
      </c>
      <c r="H61" s="53" t="e">
        <f t="shared" ref="H61:H63" si="135">G61/$C$59*100</f>
        <v>#DIV/0!</v>
      </c>
      <c r="I61" s="53"/>
      <c r="J61" s="54"/>
      <c r="K61" s="52">
        <f>COUNTIF(ชื่อสถานบริการ3!$C$18:$AF$18,2)</f>
        <v>0</v>
      </c>
      <c r="L61" s="53" t="e">
        <f t="shared" ref="L61:L63" si="136">K61/$C$59*100</f>
        <v>#DIV/0!</v>
      </c>
      <c r="M61" s="53"/>
      <c r="N61" s="54"/>
      <c r="O61" s="52">
        <f>COUNTIF(ชื่อสถานบริการ4!$C$18:$AF$18,2)</f>
        <v>0</v>
      </c>
      <c r="P61" s="53" t="e">
        <f t="shared" ref="P61:P63" si="137">O61/$C$59*100</f>
        <v>#DIV/0!</v>
      </c>
      <c r="Q61" s="53"/>
      <c r="R61" s="54"/>
      <c r="S61" s="52">
        <f>COUNTIF(ชื่อสถานบริการ5!$C$18:$AF$18,2)</f>
        <v>0</v>
      </c>
      <c r="T61" s="53" t="e">
        <f t="shared" ref="T61:T63" si="138">S61/$C$59*100</f>
        <v>#DIV/0!</v>
      </c>
      <c r="U61" s="53"/>
      <c r="V61" s="54"/>
      <c r="W61" s="52">
        <f>COUNTIF(ชื่อสถานบริการ6!$C$18:$AF$18,2)</f>
        <v>0</v>
      </c>
      <c r="X61" s="53" t="e">
        <f t="shared" ref="X61:X63" si="139">W61/$C$59*100</f>
        <v>#DIV/0!</v>
      </c>
      <c r="Y61" s="53"/>
      <c r="Z61" s="54"/>
      <c r="AA61" s="52">
        <f>COUNTIF(ชื่อสถานบริการ7!$C$18:$AF$18,2)</f>
        <v>0</v>
      </c>
      <c r="AB61" s="53" t="e">
        <f t="shared" ref="AB61:AB63" si="140">AA61/$C$59*100</f>
        <v>#DIV/0!</v>
      </c>
      <c r="AC61" s="53"/>
      <c r="AD61" s="54"/>
      <c r="AE61" s="52">
        <f>COUNTIF(ชื่อสถานบริการ8!$C$18:$AF$18,2)</f>
        <v>0</v>
      </c>
      <c r="AF61" s="53" t="e">
        <f t="shared" ref="AF61:AF63" si="141">AE61/$C$59*100</f>
        <v>#DIV/0!</v>
      </c>
      <c r="AG61" s="53"/>
      <c r="AH61" s="54"/>
      <c r="AI61" s="52">
        <f>COUNTIF(ชื่อสถานบริการ9!$C$18:$AF$18,2)</f>
        <v>0</v>
      </c>
      <c r="AJ61" s="53" t="e">
        <f t="shared" ref="AJ61:AJ63" si="142">AI61/$C$59*100</f>
        <v>#DIV/0!</v>
      </c>
      <c r="AK61" s="53"/>
      <c r="AL61" s="54"/>
      <c r="AM61" s="52">
        <f>COUNTIF(ชื่อสถานบริการ10!$C$18:$AF$18,2)</f>
        <v>0</v>
      </c>
      <c r="AN61" s="53" t="e">
        <f t="shared" ref="AN61:AN63" si="143">AM61/$C$59*100</f>
        <v>#DIV/0!</v>
      </c>
      <c r="AO61" s="53"/>
      <c r="AP61" s="54"/>
      <c r="AQ61" s="52">
        <f>COUNTIF(ชื่อสถานบริการ11!$C$18:$AF$18,2)</f>
        <v>0</v>
      </c>
      <c r="AR61" s="53" t="e">
        <f t="shared" ref="AR61:AR63" si="144">AQ61/$C$59*100</f>
        <v>#DIV/0!</v>
      </c>
      <c r="AS61" s="53"/>
      <c r="AT61" s="54"/>
      <c r="AU61" s="52">
        <f>COUNTIF(ชื่อสถานบริการ12!$C$18:$AF$18,2)</f>
        <v>0</v>
      </c>
      <c r="AV61" s="53" t="e">
        <f t="shared" ref="AV61:AV63" si="145">AU61/$C$59*100</f>
        <v>#DIV/0!</v>
      </c>
      <c r="AW61" s="53"/>
      <c r="AX61" s="54"/>
      <c r="AY61" s="52">
        <f>COUNTIF(ชื่อสถานบริการ13!$C$18:$AF$18,2)</f>
        <v>0</v>
      </c>
      <c r="AZ61" s="53" t="e">
        <f t="shared" ref="AZ61:AZ63" si="146">AY61/$C$59*100</f>
        <v>#DIV/0!</v>
      </c>
      <c r="BA61" s="53"/>
      <c r="BB61" s="54"/>
      <c r="BC61" s="52">
        <f>COUNTIF(ชื่อสถานบริการ14!$C$18:$AF$18,2)</f>
        <v>0</v>
      </c>
      <c r="BD61" s="53" t="e">
        <f t="shared" ref="BD61:BD63" si="147">BC61/$C$59*100</f>
        <v>#DIV/0!</v>
      </c>
      <c r="BE61" s="53"/>
      <c r="BF61" s="54"/>
      <c r="BG61" s="52">
        <f>COUNTIF(ชื่อสถานบริการ15!$C$18:$AF$18,2)</f>
        <v>0</v>
      </c>
      <c r="BH61" s="53" t="e">
        <f t="shared" ref="BH61:BH63" si="148">BG61/$C$59*100</f>
        <v>#DIV/0!</v>
      </c>
      <c r="BI61" s="53"/>
      <c r="BJ61" s="54"/>
      <c r="BK61" s="52">
        <f>COUNTIF(ชื่อสถานบริการ16!$C$18:$AF$18,2)</f>
        <v>0</v>
      </c>
      <c r="BL61" s="53" t="e">
        <f t="shared" ref="BL61:BL63" si="149">BK61/$C$59*100</f>
        <v>#DIV/0!</v>
      </c>
      <c r="BM61" s="53"/>
      <c r="BN61" s="54"/>
      <c r="BO61" s="52">
        <f>COUNTIF(ชื่อสถานบริการ17!$C$18:$AF$18,2)</f>
        <v>0</v>
      </c>
      <c r="BP61" s="53" t="e">
        <f t="shared" ref="BP61:BP63" si="150">BO61/$C$59*100</f>
        <v>#DIV/0!</v>
      </c>
      <c r="BQ61" s="53"/>
      <c r="BR61" s="54"/>
      <c r="BS61" s="52">
        <f>COUNTIF(ชื่อสถานบริการ18!$C$18:$AF$18,2)</f>
        <v>0</v>
      </c>
      <c r="BT61" s="53" t="e">
        <f t="shared" ref="BT61:BT63" si="151">BS61/$C$59*100</f>
        <v>#DIV/0!</v>
      </c>
      <c r="BU61" s="53"/>
      <c r="BV61" s="54"/>
      <c r="BW61" s="120">
        <f t="shared" si="0"/>
        <v>0</v>
      </c>
      <c r="BX61" s="53" t="e">
        <f t="shared" ref="BX61:BX63" si="152">BW61/$C$59*100</f>
        <v>#DIV/0!</v>
      </c>
      <c r="BY61" s="121"/>
      <c r="BZ61" s="122"/>
    </row>
    <row r="62" spans="1:78" ht="18.75">
      <c r="A62" s="20"/>
      <c r="B62" s="46" t="s">
        <v>106</v>
      </c>
      <c r="C62" s="52">
        <f>COUNTIF(ชื่อสถานบริการ1!$C$18:$AF$18,3)</f>
        <v>0</v>
      </c>
      <c r="D62" s="53" t="e">
        <f t="shared" si="134"/>
        <v>#DIV/0!</v>
      </c>
      <c r="E62" s="53"/>
      <c r="F62" s="54"/>
      <c r="G62" s="52">
        <f>COUNTIF(ชื่อสถานบริการ2!$C$18:$AF$18,3)</f>
        <v>0</v>
      </c>
      <c r="H62" s="53" t="e">
        <f t="shared" si="135"/>
        <v>#DIV/0!</v>
      </c>
      <c r="I62" s="53"/>
      <c r="J62" s="54"/>
      <c r="K62" s="52">
        <f>COUNTIF(ชื่อสถานบริการ3!$C$18:$AF$18,3)</f>
        <v>0</v>
      </c>
      <c r="L62" s="53" t="e">
        <f t="shared" si="136"/>
        <v>#DIV/0!</v>
      </c>
      <c r="M62" s="53"/>
      <c r="N62" s="54"/>
      <c r="O62" s="52">
        <f>COUNTIF(ชื่อสถานบริการ4!$C$18:$AF$18,3)</f>
        <v>0</v>
      </c>
      <c r="P62" s="53" t="e">
        <f t="shared" si="137"/>
        <v>#DIV/0!</v>
      </c>
      <c r="Q62" s="53"/>
      <c r="R62" s="54"/>
      <c r="S62" s="52">
        <f>COUNTIF(ชื่อสถานบริการ5!$C$18:$AF$18,3)</f>
        <v>0</v>
      </c>
      <c r="T62" s="53" t="e">
        <f t="shared" si="138"/>
        <v>#DIV/0!</v>
      </c>
      <c r="U62" s="53"/>
      <c r="V62" s="54"/>
      <c r="W62" s="52">
        <f>COUNTIF(ชื่อสถานบริการ6!$C$18:$AF$18,3)</f>
        <v>0</v>
      </c>
      <c r="X62" s="53" t="e">
        <f t="shared" si="139"/>
        <v>#DIV/0!</v>
      </c>
      <c r="Y62" s="53"/>
      <c r="Z62" s="54"/>
      <c r="AA62" s="52">
        <f>COUNTIF(ชื่อสถานบริการ7!$C$18:$AF$18,3)</f>
        <v>0</v>
      </c>
      <c r="AB62" s="53" t="e">
        <f t="shared" si="140"/>
        <v>#DIV/0!</v>
      </c>
      <c r="AC62" s="53"/>
      <c r="AD62" s="54"/>
      <c r="AE62" s="52">
        <f>COUNTIF(ชื่อสถานบริการ8!$C$18:$AF$18,3)</f>
        <v>0</v>
      </c>
      <c r="AF62" s="53" t="e">
        <f t="shared" si="141"/>
        <v>#DIV/0!</v>
      </c>
      <c r="AG62" s="53"/>
      <c r="AH62" s="54"/>
      <c r="AI62" s="52">
        <f>COUNTIF(ชื่อสถานบริการ9!$C$18:$AF$18,3)</f>
        <v>0</v>
      </c>
      <c r="AJ62" s="53" t="e">
        <f t="shared" si="142"/>
        <v>#DIV/0!</v>
      </c>
      <c r="AK62" s="53"/>
      <c r="AL62" s="54"/>
      <c r="AM62" s="52">
        <f>COUNTIF(ชื่อสถานบริการ10!$C$18:$AF$18,3)</f>
        <v>0</v>
      </c>
      <c r="AN62" s="53" t="e">
        <f t="shared" si="143"/>
        <v>#DIV/0!</v>
      </c>
      <c r="AO62" s="53"/>
      <c r="AP62" s="54"/>
      <c r="AQ62" s="52">
        <f>COUNTIF(ชื่อสถานบริการ11!$C$18:$AF$18,3)</f>
        <v>0</v>
      </c>
      <c r="AR62" s="53" t="e">
        <f t="shared" si="144"/>
        <v>#DIV/0!</v>
      </c>
      <c r="AS62" s="53"/>
      <c r="AT62" s="54"/>
      <c r="AU62" s="52">
        <f>COUNTIF(ชื่อสถานบริการ12!$C$18:$AF$18,3)</f>
        <v>0</v>
      </c>
      <c r="AV62" s="53" t="e">
        <f t="shared" si="145"/>
        <v>#DIV/0!</v>
      </c>
      <c r="AW62" s="53"/>
      <c r="AX62" s="54"/>
      <c r="AY62" s="52">
        <f>COUNTIF(ชื่อสถานบริการ13!$C$18:$AF$18,3)</f>
        <v>0</v>
      </c>
      <c r="AZ62" s="53" t="e">
        <f t="shared" si="146"/>
        <v>#DIV/0!</v>
      </c>
      <c r="BA62" s="53"/>
      <c r="BB62" s="54"/>
      <c r="BC62" s="52">
        <f>COUNTIF(ชื่อสถานบริการ14!$C$18:$AF$18,3)</f>
        <v>0</v>
      </c>
      <c r="BD62" s="53" t="e">
        <f t="shared" si="147"/>
        <v>#DIV/0!</v>
      </c>
      <c r="BE62" s="53"/>
      <c r="BF62" s="54"/>
      <c r="BG62" s="52">
        <f>COUNTIF(ชื่อสถานบริการ15!$C$18:$AF$18,3)</f>
        <v>0</v>
      </c>
      <c r="BH62" s="53" t="e">
        <f t="shared" si="148"/>
        <v>#DIV/0!</v>
      </c>
      <c r="BI62" s="53"/>
      <c r="BJ62" s="54"/>
      <c r="BK62" s="52">
        <f>COUNTIF(ชื่อสถานบริการ16!$C$18:$AF$18,3)</f>
        <v>0</v>
      </c>
      <c r="BL62" s="53" t="e">
        <f t="shared" si="149"/>
        <v>#DIV/0!</v>
      </c>
      <c r="BM62" s="53"/>
      <c r="BN62" s="54"/>
      <c r="BO62" s="52">
        <f>COUNTIF(ชื่อสถานบริการ17!$C$18:$AF$18,3)</f>
        <v>0</v>
      </c>
      <c r="BP62" s="53" t="e">
        <f t="shared" si="150"/>
        <v>#DIV/0!</v>
      </c>
      <c r="BQ62" s="53"/>
      <c r="BR62" s="54"/>
      <c r="BS62" s="52">
        <f>COUNTIF(ชื่อสถานบริการ18!$C$18:$AF$18,3)</f>
        <v>0</v>
      </c>
      <c r="BT62" s="53" t="e">
        <f t="shared" si="151"/>
        <v>#DIV/0!</v>
      </c>
      <c r="BU62" s="53"/>
      <c r="BV62" s="54"/>
      <c r="BW62" s="120">
        <f t="shared" si="0"/>
        <v>0</v>
      </c>
      <c r="BX62" s="53" t="e">
        <f t="shared" si="152"/>
        <v>#DIV/0!</v>
      </c>
      <c r="BY62" s="121"/>
      <c r="BZ62" s="122"/>
    </row>
    <row r="63" spans="1:78" ht="18.75">
      <c r="A63" s="20"/>
      <c r="B63" s="46" t="s">
        <v>107</v>
      </c>
      <c r="C63" s="52">
        <f>COUNTIF(ชื่อสถานบริการ1!$C$18:$AF$18,4)</f>
        <v>0</v>
      </c>
      <c r="D63" s="53" t="e">
        <f t="shared" si="134"/>
        <v>#DIV/0!</v>
      </c>
      <c r="E63" s="53"/>
      <c r="F63" s="54"/>
      <c r="G63" s="52">
        <f>COUNTIF(ชื่อสถานบริการ2!$C$18:$AF$18,4)</f>
        <v>0</v>
      </c>
      <c r="H63" s="53" t="e">
        <f t="shared" si="135"/>
        <v>#DIV/0!</v>
      </c>
      <c r="I63" s="53"/>
      <c r="J63" s="54"/>
      <c r="K63" s="52">
        <f>COUNTIF(ชื่อสถานบริการ3!$C$18:$AF$18,4)</f>
        <v>0</v>
      </c>
      <c r="L63" s="53" t="e">
        <f t="shared" si="136"/>
        <v>#DIV/0!</v>
      </c>
      <c r="M63" s="53"/>
      <c r="N63" s="54"/>
      <c r="O63" s="52">
        <f>COUNTIF(ชื่อสถานบริการ4!$C$18:$AF$18,4)</f>
        <v>0</v>
      </c>
      <c r="P63" s="53" t="e">
        <f t="shared" si="137"/>
        <v>#DIV/0!</v>
      </c>
      <c r="Q63" s="53"/>
      <c r="R63" s="54"/>
      <c r="S63" s="52">
        <f>COUNTIF(ชื่อสถานบริการ5!$C$18:$AF$18,4)</f>
        <v>0</v>
      </c>
      <c r="T63" s="53" t="e">
        <f t="shared" si="138"/>
        <v>#DIV/0!</v>
      </c>
      <c r="U63" s="53"/>
      <c r="V63" s="54"/>
      <c r="W63" s="52">
        <f>COUNTIF(ชื่อสถานบริการ6!$C$18:$AF$18,4)</f>
        <v>0</v>
      </c>
      <c r="X63" s="53" t="e">
        <f t="shared" si="139"/>
        <v>#DIV/0!</v>
      </c>
      <c r="Y63" s="53"/>
      <c r="Z63" s="54"/>
      <c r="AA63" s="52">
        <f>COUNTIF(ชื่อสถานบริการ7!$C$18:$AF$18,4)</f>
        <v>0</v>
      </c>
      <c r="AB63" s="53" t="e">
        <f t="shared" si="140"/>
        <v>#DIV/0!</v>
      </c>
      <c r="AC63" s="53"/>
      <c r="AD63" s="54"/>
      <c r="AE63" s="52">
        <f>COUNTIF(ชื่อสถานบริการ8!$C$18:$AF$18,4)</f>
        <v>0</v>
      </c>
      <c r="AF63" s="53" t="e">
        <f t="shared" si="141"/>
        <v>#DIV/0!</v>
      </c>
      <c r="AG63" s="53"/>
      <c r="AH63" s="54"/>
      <c r="AI63" s="52">
        <f>COUNTIF(ชื่อสถานบริการ9!$C$18:$AF$18,4)</f>
        <v>0</v>
      </c>
      <c r="AJ63" s="53" t="e">
        <f t="shared" si="142"/>
        <v>#DIV/0!</v>
      </c>
      <c r="AK63" s="53"/>
      <c r="AL63" s="54"/>
      <c r="AM63" s="52">
        <f>COUNTIF(ชื่อสถานบริการ10!$C$18:$AF$18,4)</f>
        <v>0</v>
      </c>
      <c r="AN63" s="53" t="e">
        <f t="shared" si="143"/>
        <v>#DIV/0!</v>
      </c>
      <c r="AO63" s="53"/>
      <c r="AP63" s="54"/>
      <c r="AQ63" s="52">
        <f>COUNTIF(ชื่อสถานบริการ11!$C$18:$AF$18,4)</f>
        <v>0</v>
      </c>
      <c r="AR63" s="53" t="e">
        <f t="shared" si="144"/>
        <v>#DIV/0!</v>
      </c>
      <c r="AS63" s="53"/>
      <c r="AT63" s="54"/>
      <c r="AU63" s="52">
        <f>COUNTIF(ชื่อสถานบริการ12!$C$18:$AF$18,4)</f>
        <v>0</v>
      </c>
      <c r="AV63" s="53" t="e">
        <f t="shared" si="145"/>
        <v>#DIV/0!</v>
      </c>
      <c r="AW63" s="53"/>
      <c r="AX63" s="54"/>
      <c r="AY63" s="52">
        <f>COUNTIF(ชื่อสถานบริการ13!$C$18:$AF$18,4)</f>
        <v>0</v>
      </c>
      <c r="AZ63" s="53" t="e">
        <f t="shared" si="146"/>
        <v>#DIV/0!</v>
      </c>
      <c r="BA63" s="53"/>
      <c r="BB63" s="54"/>
      <c r="BC63" s="52">
        <f>COUNTIF(ชื่อสถานบริการ14!$C$18:$AF$18,4)</f>
        <v>0</v>
      </c>
      <c r="BD63" s="53" t="e">
        <f t="shared" si="147"/>
        <v>#DIV/0!</v>
      </c>
      <c r="BE63" s="53"/>
      <c r="BF63" s="54"/>
      <c r="BG63" s="52">
        <f>COUNTIF(ชื่อสถานบริการ15!$C$18:$AF$18,4)</f>
        <v>0</v>
      </c>
      <c r="BH63" s="53" t="e">
        <f t="shared" si="148"/>
        <v>#DIV/0!</v>
      </c>
      <c r="BI63" s="53"/>
      <c r="BJ63" s="54"/>
      <c r="BK63" s="52">
        <f>COUNTIF(ชื่อสถานบริการ16!$C$18:$AF$18,4)</f>
        <v>0</v>
      </c>
      <c r="BL63" s="53" t="e">
        <f t="shared" si="149"/>
        <v>#DIV/0!</v>
      </c>
      <c r="BM63" s="53"/>
      <c r="BN63" s="54"/>
      <c r="BO63" s="52">
        <f>COUNTIF(ชื่อสถานบริการ17!$C$18:$AF$18,4)</f>
        <v>0</v>
      </c>
      <c r="BP63" s="53" t="e">
        <f t="shared" si="150"/>
        <v>#DIV/0!</v>
      </c>
      <c r="BQ63" s="53"/>
      <c r="BR63" s="54"/>
      <c r="BS63" s="52">
        <f>COUNTIF(ชื่อสถานบริการ18!$C$18:$AF$18,4)</f>
        <v>0</v>
      </c>
      <c r="BT63" s="53" t="e">
        <f t="shared" si="151"/>
        <v>#DIV/0!</v>
      </c>
      <c r="BU63" s="53"/>
      <c r="BV63" s="54"/>
      <c r="BW63" s="120">
        <f t="shared" si="0"/>
        <v>0</v>
      </c>
      <c r="BX63" s="53" t="e">
        <f t="shared" si="152"/>
        <v>#DIV/0!</v>
      </c>
      <c r="BY63" s="121"/>
      <c r="BZ63" s="122"/>
    </row>
    <row r="64" spans="1:78">
      <c r="A64" s="31">
        <v>4</v>
      </c>
      <c r="B64" s="32" t="s">
        <v>17</v>
      </c>
      <c r="C64" s="58"/>
      <c r="D64" s="59"/>
      <c r="E64" s="59"/>
      <c r="F64" s="60"/>
      <c r="G64" s="58"/>
      <c r="H64" s="59"/>
      <c r="I64" s="59"/>
      <c r="J64" s="60"/>
      <c r="K64" s="58"/>
      <c r="L64" s="59"/>
      <c r="M64" s="59"/>
      <c r="N64" s="60"/>
      <c r="O64" s="58"/>
      <c r="P64" s="59"/>
      <c r="Q64" s="59"/>
      <c r="R64" s="60"/>
      <c r="S64" s="58"/>
      <c r="T64" s="59"/>
      <c r="U64" s="59"/>
      <c r="V64" s="60"/>
      <c r="W64" s="58"/>
      <c r="X64" s="59"/>
      <c r="Y64" s="59"/>
      <c r="Z64" s="60"/>
      <c r="AA64" s="58"/>
      <c r="AB64" s="59"/>
      <c r="AC64" s="59"/>
      <c r="AD64" s="60"/>
      <c r="AE64" s="58"/>
      <c r="AF64" s="59"/>
      <c r="AG64" s="59"/>
      <c r="AH64" s="60"/>
      <c r="AI64" s="58"/>
      <c r="AJ64" s="59"/>
      <c r="AK64" s="59"/>
      <c r="AL64" s="60"/>
      <c r="AM64" s="58"/>
      <c r="AN64" s="59"/>
      <c r="AO64" s="59"/>
      <c r="AP64" s="60"/>
      <c r="AQ64" s="58"/>
      <c r="AR64" s="59"/>
      <c r="AS64" s="59"/>
      <c r="AT64" s="60"/>
      <c r="AU64" s="58"/>
      <c r="AV64" s="59"/>
      <c r="AW64" s="59"/>
      <c r="AX64" s="60"/>
      <c r="AY64" s="58"/>
      <c r="AZ64" s="59"/>
      <c r="BA64" s="59"/>
      <c r="BB64" s="60"/>
      <c r="BC64" s="58"/>
      <c r="BD64" s="59"/>
      <c r="BE64" s="59"/>
      <c r="BF64" s="60"/>
      <c r="BG64" s="58"/>
      <c r="BH64" s="59"/>
      <c r="BI64" s="59"/>
      <c r="BJ64" s="60"/>
      <c r="BK64" s="58"/>
      <c r="BL64" s="59"/>
      <c r="BM64" s="59"/>
      <c r="BN64" s="60"/>
      <c r="BO64" s="58"/>
      <c r="BP64" s="59"/>
      <c r="BQ64" s="59"/>
      <c r="BR64" s="60"/>
      <c r="BS64" s="58"/>
      <c r="BT64" s="59"/>
      <c r="BU64" s="59"/>
      <c r="BV64" s="60"/>
      <c r="BW64" s="120">
        <f t="shared" si="0"/>
        <v>0</v>
      </c>
      <c r="BX64" s="59"/>
      <c r="BY64" s="121"/>
      <c r="BZ64" s="122"/>
    </row>
    <row r="65" spans="1:78" ht="28.5">
      <c r="A65" s="20">
        <v>4.0999999999999996</v>
      </c>
      <c r="B65" s="21" t="s">
        <v>18</v>
      </c>
      <c r="C65" s="52">
        <f>SUM(C66:C69)</f>
        <v>0</v>
      </c>
      <c r="D65" s="53"/>
      <c r="E65" s="56" t="e">
        <f>ชื่อสถานบริการ1!$AG20</f>
        <v>#DIV/0!</v>
      </c>
      <c r="F65" s="57" t="e">
        <f>ชื่อสถานบริการ1!$AH20</f>
        <v>#DIV/0!</v>
      </c>
      <c r="G65" s="52">
        <f>SUM(G66:G69)</f>
        <v>0</v>
      </c>
      <c r="H65" s="53"/>
      <c r="I65" s="56" t="e">
        <f>ชื่อสถานบริการ2!$AG20</f>
        <v>#DIV/0!</v>
      </c>
      <c r="J65" s="57" t="e">
        <f>ชื่อสถานบริการ2!$AH20</f>
        <v>#DIV/0!</v>
      </c>
      <c r="K65" s="52">
        <f>SUM(K66:K69)</f>
        <v>0</v>
      </c>
      <c r="L65" s="53"/>
      <c r="M65" s="56" t="e">
        <f>ชื่อสถานบริการ3!$AG20</f>
        <v>#DIV/0!</v>
      </c>
      <c r="N65" s="57" t="e">
        <f>ชื่อสถานบริการ3!$AH20</f>
        <v>#DIV/0!</v>
      </c>
      <c r="O65" s="52">
        <f>SUM(O66:O69)</f>
        <v>0</v>
      </c>
      <c r="P65" s="53"/>
      <c r="Q65" s="56" t="e">
        <f>ชื่อสถานบริการ4!$AG20</f>
        <v>#DIV/0!</v>
      </c>
      <c r="R65" s="57" t="e">
        <f>ชื่อสถานบริการ4!$AH20</f>
        <v>#DIV/0!</v>
      </c>
      <c r="S65" s="52">
        <f>SUM(S66:S69)</f>
        <v>0</v>
      </c>
      <c r="T65" s="53"/>
      <c r="U65" s="56" t="e">
        <f>ชื่อสถานบริการ5!$AG20</f>
        <v>#DIV/0!</v>
      </c>
      <c r="V65" s="57" t="e">
        <f>ชื่อสถานบริการ5!$AH20</f>
        <v>#DIV/0!</v>
      </c>
      <c r="W65" s="52">
        <f>SUM(W66:W69)</f>
        <v>0</v>
      </c>
      <c r="X65" s="53"/>
      <c r="Y65" s="56" t="e">
        <f>ชื่อสถานบริการ6!$AG20</f>
        <v>#DIV/0!</v>
      </c>
      <c r="Z65" s="57" t="e">
        <f>ชื่อสถานบริการ6!$AH20</f>
        <v>#DIV/0!</v>
      </c>
      <c r="AA65" s="52">
        <f>SUM(AA66:AA69)</f>
        <v>0</v>
      </c>
      <c r="AB65" s="53"/>
      <c r="AC65" s="56" t="e">
        <f>ชื่อสถานบริการ7!$AG20</f>
        <v>#DIV/0!</v>
      </c>
      <c r="AD65" s="57" t="e">
        <f>ชื่อสถานบริการ7!$AH20</f>
        <v>#DIV/0!</v>
      </c>
      <c r="AE65" s="52">
        <f>SUM(AE66:AE69)</f>
        <v>0</v>
      </c>
      <c r="AF65" s="53"/>
      <c r="AG65" s="56" t="e">
        <f>ชื่อสถานบริการ8!$AG20</f>
        <v>#DIV/0!</v>
      </c>
      <c r="AH65" s="57" t="e">
        <f>ชื่อสถานบริการ8!$AH20</f>
        <v>#DIV/0!</v>
      </c>
      <c r="AI65" s="52">
        <f>SUM(AI66:AI69)</f>
        <v>0</v>
      </c>
      <c r="AJ65" s="53"/>
      <c r="AK65" s="56" t="e">
        <f>ชื่อสถานบริการ9!$AG20</f>
        <v>#DIV/0!</v>
      </c>
      <c r="AL65" s="57" t="e">
        <f>ชื่อสถานบริการ9!$AH20</f>
        <v>#DIV/0!</v>
      </c>
      <c r="AM65" s="52">
        <f>SUM(AM66:AM69)</f>
        <v>0</v>
      </c>
      <c r="AN65" s="53"/>
      <c r="AO65" s="56" t="e">
        <f>ชื่อสถานบริการ10!$AG20</f>
        <v>#DIV/0!</v>
      </c>
      <c r="AP65" s="57" t="e">
        <f>ชื่อสถานบริการ10!$AH20</f>
        <v>#DIV/0!</v>
      </c>
      <c r="AQ65" s="52">
        <f>SUM(AQ66:AQ69)</f>
        <v>0</v>
      </c>
      <c r="AR65" s="53"/>
      <c r="AS65" s="56" t="e">
        <f>ชื่อสถานบริการ11!$AG20</f>
        <v>#DIV/0!</v>
      </c>
      <c r="AT65" s="57" t="e">
        <f>ชื่อสถานบริการ11!$AH20</f>
        <v>#DIV/0!</v>
      </c>
      <c r="AU65" s="52">
        <f>SUM(AU66:AU69)</f>
        <v>0</v>
      </c>
      <c r="AV65" s="53"/>
      <c r="AW65" s="56" t="e">
        <f>ชื่อสถานบริการ12!$AG20</f>
        <v>#DIV/0!</v>
      </c>
      <c r="AX65" s="57" t="e">
        <f>ชื่อสถานบริการ12!$AH20</f>
        <v>#DIV/0!</v>
      </c>
      <c r="AY65" s="52">
        <f>SUM(AY66:AY69)</f>
        <v>0</v>
      </c>
      <c r="AZ65" s="53"/>
      <c r="BA65" s="56" t="e">
        <f>ชื่อสถานบริการ13!$AG20</f>
        <v>#DIV/0!</v>
      </c>
      <c r="BB65" s="57" t="e">
        <f>ชื่อสถานบริการ13!$AH20</f>
        <v>#DIV/0!</v>
      </c>
      <c r="BC65" s="52">
        <f>SUM(BC66:BC69)</f>
        <v>0</v>
      </c>
      <c r="BD65" s="53"/>
      <c r="BE65" s="56" t="e">
        <f>ชื่อสถานบริการ14!$AG20</f>
        <v>#DIV/0!</v>
      </c>
      <c r="BF65" s="57" t="e">
        <f>ชื่อสถานบริการ14!$AH20</f>
        <v>#DIV/0!</v>
      </c>
      <c r="BG65" s="52">
        <f>SUM(BG66:BG69)</f>
        <v>0</v>
      </c>
      <c r="BH65" s="53"/>
      <c r="BI65" s="56" t="e">
        <f>ชื่อสถานบริการ15!$AG20</f>
        <v>#DIV/0!</v>
      </c>
      <c r="BJ65" s="57" t="e">
        <f>ชื่อสถานบริการ15!$AH20</f>
        <v>#DIV/0!</v>
      </c>
      <c r="BK65" s="52">
        <f>SUM(BK66:BK69)</f>
        <v>0</v>
      </c>
      <c r="BL65" s="53"/>
      <c r="BM65" s="56" t="e">
        <f>ชื่อสถานบริการ16!$AG20</f>
        <v>#DIV/0!</v>
      </c>
      <c r="BN65" s="57" t="e">
        <f>ชื่อสถานบริการ16!$AH20</f>
        <v>#DIV/0!</v>
      </c>
      <c r="BO65" s="52">
        <f>SUM(BO66:BO69)</f>
        <v>0</v>
      </c>
      <c r="BP65" s="53"/>
      <c r="BQ65" s="56" t="e">
        <f>ชื่อสถานบริการ17!$AG20</f>
        <v>#DIV/0!</v>
      </c>
      <c r="BR65" s="57" t="e">
        <f>ชื่อสถานบริการ17!$AH20</f>
        <v>#DIV/0!</v>
      </c>
      <c r="BS65" s="52">
        <f>SUM(BS66:BS69)</f>
        <v>0</v>
      </c>
      <c r="BT65" s="53"/>
      <c r="BU65" s="56" t="e">
        <f>ชื่อสถานบริการ18!$AG20</f>
        <v>#DIV/0!</v>
      </c>
      <c r="BV65" s="57" t="e">
        <f>ชื่อสถานบริการ18!$AH20</f>
        <v>#DIV/0!</v>
      </c>
      <c r="BW65" s="120">
        <f t="shared" si="0"/>
        <v>0</v>
      </c>
      <c r="BX65" s="53"/>
      <c r="BY65" s="121" t="e">
        <f>AVERAGE(E65,I65,M65,Q65,U65,Y65,AC65,AG65,AK65,AO65,AS65,AW65,BA65,BE65,BI65,BM65,BQ65,BU65)</f>
        <v>#DIV/0!</v>
      </c>
      <c r="BZ65" s="122"/>
    </row>
    <row r="66" spans="1:78" ht="18.75">
      <c r="A66" s="20"/>
      <c r="B66" s="46" t="s">
        <v>104</v>
      </c>
      <c r="C66" s="52">
        <f>COUNTIF(ชื่อสถานบริการ1!$C$20:$AF$20,1)</f>
        <v>0</v>
      </c>
      <c r="D66" s="53" t="e">
        <f>C66/$C$65*100</f>
        <v>#DIV/0!</v>
      </c>
      <c r="E66" s="53"/>
      <c r="F66" s="54"/>
      <c r="G66" s="52">
        <f>COUNTIF(ชื่อสถานบริการ2!$C$20:$AF$20,1)</f>
        <v>0</v>
      </c>
      <c r="H66" s="53" t="e">
        <f>G66/$C$65*100</f>
        <v>#DIV/0!</v>
      </c>
      <c r="I66" s="53"/>
      <c r="J66" s="54"/>
      <c r="K66" s="52">
        <f>COUNTIF(ชื่อสถานบริการ3!$C$20:$AF$20,1)</f>
        <v>0</v>
      </c>
      <c r="L66" s="53" t="e">
        <f>K66/$C$65*100</f>
        <v>#DIV/0!</v>
      </c>
      <c r="M66" s="53"/>
      <c r="N66" s="54"/>
      <c r="O66" s="52">
        <f>COUNTIF(ชื่อสถานบริการ4!$C$20:$AF$20,1)</f>
        <v>0</v>
      </c>
      <c r="P66" s="53" t="e">
        <f>O66/$C$65*100</f>
        <v>#DIV/0!</v>
      </c>
      <c r="Q66" s="53"/>
      <c r="R66" s="54"/>
      <c r="S66" s="52">
        <f>COUNTIF(ชื่อสถานบริการ5!$C$20:$AF$20,1)</f>
        <v>0</v>
      </c>
      <c r="T66" s="53" t="e">
        <f>S66/$C$65*100</f>
        <v>#DIV/0!</v>
      </c>
      <c r="U66" s="53"/>
      <c r="V66" s="54"/>
      <c r="W66" s="52">
        <f>COUNTIF(ชื่อสถานบริการ6!$C$20:$AF$20,1)</f>
        <v>0</v>
      </c>
      <c r="X66" s="53" t="e">
        <f>W66/$C$65*100</f>
        <v>#DIV/0!</v>
      </c>
      <c r="Y66" s="53"/>
      <c r="Z66" s="54"/>
      <c r="AA66" s="52">
        <f>COUNTIF(ชื่อสถานบริการ7!$C$20:$AF$20,1)</f>
        <v>0</v>
      </c>
      <c r="AB66" s="53" t="e">
        <f>AA66/$C$65*100</f>
        <v>#DIV/0!</v>
      </c>
      <c r="AC66" s="53"/>
      <c r="AD66" s="54"/>
      <c r="AE66" s="52">
        <f>COUNTIF(ชื่อสถานบริการ8!$C$20:$AF$20,1)</f>
        <v>0</v>
      </c>
      <c r="AF66" s="53" t="e">
        <f>AE66/$C$65*100</f>
        <v>#DIV/0!</v>
      </c>
      <c r="AG66" s="53"/>
      <c r="AH66" s="54"/>
      <c r="AI66" s="52">
        <f>COUNTIF(ชื่อสถานบริการ9!$C$20:$AF$20,1)</f>
        <v>0</v>
      </c>
      <c r="AJ66" s="53" t="e">
        <f>AI66/$C$65*100</f>
        <v>#DIV/0!</v>
      </c>
      <c r="AK66" s="53"/>
      <c r="AL66" s="54"/>
      <c r="AM66" s="52">
        <f>COUNTIF(ชื่อสถานบริการ10!$C$20:$AF$20,1)</f>
        <v>0</v>
      </c>
      <c r="AN66" s="53" t="e">
        <f>AM66/$C$65*100</f>
        <v>#DIV/0!</v>
      </c>
      <c r="AO66" s="53"/>
      <c r="AP66" s="54"/>
      <c r="AQ66" s="52">
        <f>COUNTIF(ชื่อสถานบริการ11!$C$20:$AF$20,1)</f>
        <v>0</v>
      </c>
      <c r="AR66" s="53" t="e">
        <f>AQ66/$C$65*100</f>
        <v>#DIV/0!</v>
      </c>
      <c r="AS66" s="53"/>
      <c r="AT66" s="54"/>
      <c r="AU66" s="52">
        <f>COUNTIF(ชื่อสถานบริการ12!$C$20:$AF$20,1)</f>
        <v>0</v>
      </c>
      <c r="AV66" s="53" t="e">
        <f>AU66/$C$65*100</f>
        <v>#DIV/0!</v>
      </c>
      <c r="AW66" s="53"/>
      <c r="AX66" s="54"/>
      <c r="AY66" s="52">
        <f>COUNTIF(ชื่อสถานบริการ13!$C$20:$AF$20,1)</f>
        <v>0</v>
      </c>
      <c r="AZ66" s="53" t="e">
        <f>AY66/$C$65*100</f>
        <v>#DIV/0!</v>
      </c>
      <c r="BA66" s="53"/>
      <c r="BB66" s="54"/>
      <c r="BC66" s="52">
        <f>COUNTIF(ชื่อสถานบริการ14!$C$20:$AF$20,1)</f>
        <v>0</v>
      </c>
      <c r="BD66" s="53" t="e">
        <f>BC66/$C$65*100</f>
        <v>#DIV/0!</v>
      </c>
      <c r="BE66" s="53"/>
      <c r="BF66" s="54"/>
      <c r="BG66" s="52">
        <f>COUNTIF(ชื่อสถานบริการ15!$C$20:$AF$20,1)</f>
        <v>0</v>
      </c>
      <c r="BH66" s="53" t="e">
        <f>BG66/$C$65*100</f>
        <v>#DIV/0!</v>
      </c>
      <c r="BI66" s="53"/>
      <c r="BJ66" s="54"/>
      <c r="BK66" s="52">
        <f>COUNTIF(ชื่อสถานบริการ16!$C$20:$AF$20,1)</f>
        <v>0</v>
      </c>
      <c r="BL66" s="53" t="e">
        <f>BK66/$C$65*100</f>
        <v>#DIV/0!</v>
      </c>
      <c r="BM66" s="53"/>
      <c r="BN66" s="54"/>
      <c r="BO66" s="52">
        <f>COUNTIF(ชื่อสถานบริการ17!$C$20:$AF$20,1)</f>
        <v>0</v>
      </c>
      <c r="BP66" s="53" t="e">
        <f>BO66/$C$65*100</f>
        <v>#DIV/0!</v>
      </c>
      <c r="BQ66" s="53"/>
      <c r="BR66" s="54"/>
      <c r="BS66" s="52">
        <f>COUNTIF(ชื่อสถานบริการ18!$C$20:$AF$20,1)</f>
        <v>0</v>
      </c>
      <c r="BT66" s="53" t="e">
        <f>BS66/$C$65*100</f>
        <v>#DIV/0!</v>
      </c>
      <c r="BU66" s="53"/>
      <c r="BV66" s="54"/>
      <c r="BW66" s="120">
        <f t="shared" si="0"/>
        <v>0</v>
      </c>
      <c r="BX66" s="53" t="e">
        <f>BW66/$C$65*100</f>
        <v>#DIV/0!</v>
      </c>
      <c r="BY66" s="121"/>
      <c r="BZ66" s="122"/>
    </row>
    <row r="67" spans="1:78" ht="18.75">
      <c r="A67" s="20"/>
      <c r="B67" s="46" t="s">
        <v>105</v>
      </c>
      <c r="C67" s="52">
        <f>COUNTIF(ชื่อสถานบริการ1!$C$20:$AF$20,2)</f>
        <v>0</v>
      </c>
      <c r="D67" s="53" t="e">
        <f t="shared" ref="D67:D69" si="153">C67/$C$65*100</f>
        <v>#DIV/0!</v>
      </c>
      <c r="E67" s="53"/>
      <c r="F67" s="54"/>
      <c r="G67" s="52">
        <f>COUNTIF(ชื่อสถานบริการ2!$C$20:$AF$20,2)</f>
        <v>0</v>
      </c>
      <c r="H67" s="53" t="e">
        <f t="shared" ref="H67:H69" si="154">G67/$C$65*100</f>
        <v>#DIV/0!</v>
      </c>
      <c r="I67" s="53"/>
      <c r="J67" s="54"/>
      <c r="K67" s="52">
        <f>COUNTIF(ชื่อสถานบริการ3!$C$20:$AF$20,2)</f>
        <v>0</v>
      </c>
      <c r="L67" s="53" t="e">
        <f t="shared" ref="L67:L69" si="155">K67/$C$65*100</f>
        <v>#DIV/0!</v>
      </c>
      <c r="M67" s="53"/>
      <c r="N67" s="54"/>
      <c r="O67" s="52">
        <f>COUNTIF(ชื่อสถานบริการ4!$C$20:$AF$20,2)</f>
        <v>0</v>
      </c>
      <c r="P67" s="53" t="e">
        <f t="shared" ref="P67:P69" si="156">O67/$C$65*100</f>
        <v>#DIV/0!</v>
      </c>
      <c r="Q67" s="53"/>
      <c r="R67" s="54"/>
      <c r="S67" s="52">
        <f>COUNTIF(ชื่อสถานบริการ5!$C$20:$AF$20,2)</f>
        <v>0</v>
      </c>
      <c r="T67" s="53" t="e">
        <f t="shared" ref="T67:T69" si="157">S67/$C$65*100</f>
        <v>#DIV/0!</v>
      </c>
      <c r="U67" s="53"/>
      <c r="V67" s="54"/>
      <c r="W67" s="52">
        <f>COUNTIF(ชื่อสถานบริการ6!$C$20:$AF$20,2)</f>
        <v>0</v>
      </c>
      <c r="X67" s="53" t="e">
        <f t="shared" ref="X67:X69" si="158">W67/$C$65*100</f>
        <v>#DIV/0!</v>
      </c>
      <c r="Y67" s="53"/>
      <c r="Z67" s="54"/>
      <c r="AA67" s="52">
        <f>COUNTIF(ชื่อสถานบริการ7!$C$20:$AF$20,2)</f>
        <v>0</v>
      </c>
      <c r="AB67" s="53" t="e">
        <f t="shared" ref="AB67:AB69" si="159">AA67/$C$65*100</f>
        <v>#DIV/0!</v>
      </c>
      <c r="AC67" s="53"/>
      <c r="AD67" s="54"/>
      <c r="AE67" s="52">
        <f>COUNTIF(ชื่อสถานบริการ8!$C$20:$AF$20,2)</f>
        <v>0</v>
      </c>
      <c r="AF67" s="53" t="e">
        <f t="shared" ref="AF67:AF69" si="160">AE67/$C$65*100</f>
        <v>#DIV/0!</v>
      </c>
      <c r="AG67" s="53"/>
      <c r="AH67" s="54"/>
      <c r="AI67" s="52">
        <f>COUNTIF(ชื่อสถานบริการ9!$C$20:$AF$20,2)</f>
        <v>0</v>
      </c>
      <c r="AJ67" s="53" t="e">
        <f t="shared" ref="AJ67:AJ69" si="161">AI67/$C$65*100</f>
        <v>#DIV/0!</v>
      </c>
      <c r="AK67" s="53"/>
      <c r="AL67" s="54"/>
      <c r="AM67" s="52">
        <f>COUNTIF(ชื่อสถานบริการ10!$C$20:$AF$20,2)</f>
        <v>0</v>
      </c>
      <c r="AN67" s="53" t="e">
        <f t="shared" ref="AN67:AN69" si="162">AM67/$C$65*100</f>
        <v>#DIV/0!</v>
      </c>
      <c r="AO67" s="53"/>
      <c r="AP67" s="54"/>
      <c r="AQ67" s="52">
        <f>COUNTIF(ชื่อสถานบริการ11!$C$20:$AF$20,2)</f>
        <v>0</v>
      </c>
      <c r="AR67" s="53" t="e">
        <f t="shared" ref="AR67:AR69" si="163">AQ67/$C$65*100</f>
        <v>#DIV/0!</v>
      </c>
      <c r="AS67" s="53"/>
      <c r="AT67" s="54"/>
      <c r="AU67" s="52">
        <f>COUNTIF(ชื่อสถานบริการ12!$C$20:$AF$20,2)</f>
        <v>0</v>
      </c>
      <c r="AV67" s="53" t="e">
        <f t="shared" ref="AV67:AV69" si="164">AU67/$C$65*100</f>
        <v>#DIV/0!</v>
      </c>
      <c r="AW67" s="53"/>
      <c r="AX67" s="54"/>
      <c r="AY67" s="52">
        <f>COUNTIF(ชื่อสถานบริการ13!$C$20:$AF$20,2)</f>
        <v>0</v>
      </c>
      <c r="AZ67" s="53" t="e">
        <f t="shared" ref="AZ67:AZ69" si="165">AY67/$C$65*100</f>
        <v>#DIV/0!</v>
      </c>
      <c r="BA67" s="53"/>
      <c r="BB67" s="54"/>
      <c r="BC67" s="52">
        <f>COUNTIF(ชื่อสถานบริการ14!$C$20:$AF$20,2)</f>
        <v>0</v>
      </c>
      <c r="BD67" s="53" t="e">
        <f t="shared" ref="BD67:BD69" si="166">BC67/$C$65*100</f>
        <v>#DIV/0!</v>
      </c>
      <c r="BE67" s="53"/>
      <c r="BF67" s="54"/>
      <c r="BG67" s="52">
        <f>COUNTIF(ชื่อสถานบริการ15!$C$20:$AF$20,2)</f>
        <v>0</v>
      </c>
      <c r="BH67" s="53" t="e">
        <f t="shared" ref="BH67:BH69" si="167">BG67/$C$65*100</f>
        <v>#DIV/0!</v>
      </c>
      <c r="BI67" s="53"/>
      <c r="BJ67" s="54"/>
      <c r="BK67" s="52">
        <f>COUNTIF(ชื่อสถานบริการ16!$C$20:$AF$20,2)</f>
        <v>0</v>
      </c>
      <c r="BL67" s="53" t="e">
        <f t="shared" ref="BL67:BL69" si="168">BK67/$C$65*100</f>
        <v>#DIV/0!</v>
      </c>
      <c r="BM67" s="53"/>
      <c r="BN67" s="54"/>
      <c r="BO67" s="52">
        <f>COUNTIF(ชื่อสถานบริการ17!$C$20:$AF$20,2)</f>
        <v>0</v>
      </c>
      <c r="BP67" s="53" t="e">
        <f t="shared" ref="BP67:BP69" si="169">BO67/$C$65*100</f>
        <v>#DIV/0!</v>
      </c>
      <c r="BQ67" s="53"/>
      <c r="BR67" s="54"/>
      <c r="BS67" s="52">
        <f>COUNTIF(ชื่อสถานบริการ18!$C$20:$AF$20,2)</f>
        <v>0</v>
      </c>
      <c r="BT67" s="53" t="e">
        <f t="shared" ref="BT67:BT69" si="170">BS67/$C$65*100</f>
        <v>#DIV/0!</v>
      </c>
      <c r="BU67" s="53"/>
      <c r="BV67" s="54"/>
      <c r="BW67" s="120">
        <f t="shared" si="0"/>
        <v>0</v>
      </c>
      <c r="BX67" s="53" t="e">
        <f t="shared" ref="BX67:BX69" si="171">BW67/$C$65*100</f>
        <v>#DIV/0!</v>
      </c>
      <c r="BY67" s="121"/>
      <c r="BZ67" s="122"/>
    </row>
    <row r="68" spans="1:78" ht="18.75">
      <c r="A68" s="20"/>
      <c r="B68" s="46" t="s">
        <v>106</v>
      </c>
      <c r="C68" s="52">
        <f>COUNTIF(ชื่อสถานบริการ1!$C$20:$AF$20,3)</f>
        <v>0</v>
      </c>
      <c r="D68" s="53" t="e">
        <f t="shared" si="153"/>
        <v>#DIV/0!</v>
      </c>
      <c r="E68" s="53"/>
      <c r="F68" s="54"/>
      <c r="G68" s="52">
        <f>COUNTIF(ชื่อสถานบริการ2!$C$20:$AF$20,3)</f>
        <v>0</v>
      </c>
      <c r="H68" s="53" t="e">
        <f t="shared" si="154"/>
        <v>#DIV/0!</v>
      </c>
      <c r="I68" s="53"/>
      <c r="J68" s="54"/>
      <c r="K68" s="52">
        <f>COUNTIF(ชื่อสถานบริการ3!$C$20:$AF$20,3)</f>
        <v>0</v>
      </c>
      <c r="L68" s="53" t="e">
        <f t="shared" si="155"/>
        <v>#DIV/0!</v>
      </c>
      <c r="M68" s="53"/>
      <c r="N68" s="54"/>
      <c r="O68" s="52">
        <f>COUNTIF(ชื่อสถานบริการ4!$C$20:$AF$20,3)</f>
        <v>0</v>
      </c>
      <c r="P68" s="53" t="e">
        <f t="shared" si="156"/>
        <v>#DIV/0!</v>
      </c>
      <c r="Q68" s="53"/>
      <c r="R68" s="54"/>
      <c r="S68" s="52">
        <f>COUNTIF(ชื่อสถานบริการ5!$C$20:$AF$20,3)</f>
        <v>0</v>
      </c>
      <c r="T68" s="53" t="e">
        <f t="shared" si="157"/>
        <v>#DIV/0!</v>
      </c>
      <c r="U68" s="53"/>
      <c r="V68" s="54"/>
      <c r="W68" s="52">
        <f>COUNTIF(ชื่อสถานบริการ6!$C$20:$AF$20,3)</f>
        <v>0</v>
      </c>
      <c r="X68" s="53" t="e">
        <f t="shared" si="158"/>
        <v>#DIV/0!</v>
      </c>
      <c r="Y68" s="53"/>
      <c r="Z68" s="54"/>
      <c r="AA68" s="52">
        <f>COUNTIF(ชื่อสถานบริการ7!$C$20:$AF$20,3)</f>
        <v>0</v>
      </c>
      <c r="AB68" s="53" t="e">
        <f t="shared" si="159"/>
        <v>#DIV/0!</v>
      </c>
      <c r="AC68" s="53"/>
      <c r="AD68" s="54"/>
      <c r="AE68" s="52">
        <f>COUNTIF(ชื่อสถานบริการ8!$C$20:$AF$20,3)</f>
        <v>0</v>
      </c>
      <c r="AF68" s="53" t="e">
        <f t="shared" si="160"/>
        <v>#DIV/0!</v>
      </c>
      <c r="AG68" s="53"/>
      <c r="AH68" s="54"/>
      <c r="AI68" s="52">
        <f>COUNTIF(ชื่อสถานบริการ9!$C$20:$AF$20,3)</f>
        <v>0</v>
      </c>
      <c r="AJ68" s="53" t="e">
        <f t="shared" si="161"/>
        <v>#DIV/0!</v>
      </c>
      <c r="AK68" s="53"/>
      <c r="AL68" s="54"/>
      <c r="AM68" s="52">
        <f>COUNTIF(ชื่อสถานบริการ10!$C$20:$AF$20,3)</f>
        <v>0</v>
      </c>
      <c r="AN68" s="53" t="e">
        <f t="shared" si="162"/>
        <v>#DIV/0!</v>
      </c>
      <c r="AO68" s="53"/>
      <c r="AP68" s="54"/>
      <c r="AQ68" s="52">
        <f>COUNTIF(ชื่อสถานบริการ11!$C$20:$AF$20,3)</f>
        <v>0</v>
      </c>
      <c r="AR68" s="53" t="e">
        <f t="shared" si="163"/>
        <v>#DIV/0!</v>
      </c>
      <c r="AS68" s="53"/>
      <c r="AT68" s="54"/>
      <c r="AU68" s="52">
        <f>COUNTIF(ชื่อสถานบริการ12!$C$20:$AF$20,3)</f>
        <v>0</v>
      </c>
      <c r="AV68" s="53" t="e">
        <f t="shared" si="164"/>
        <v>#DIV/0!</v>
      </c>
      <c r="AW68" s="53"/>
      <c r="AX68" s="54"/>
      <c r="AY68" s="52">
        <f>COUNTIF(ชื่อสถานบริการ13!$C$20:$AF$20,3)</f>
        <v>0</v>
      </c>
      <c r="AZ68" s="53" t="e">
        <f t="shared" si="165"/>
        <v>#DIV/0!</v>
      </c>
      <c r="BA68" s="53"/>
      <c r="BB68" s="54"/>
      <c r="BC68" s="52">
        <f>COUNTIF(ชื่อสถานบริการ14!$C$20:$AF$20,3)</f>
        <v>0</v>
      </c>
      <c r="BD68" s="53" t="e">
        <f t="shared" si="166"/>
        <v>#DIV/0!</v>
      </c>
      <c r="BE68" s="53"/>
      <c r="BF68" s="54"/>
      <c r="BG68" s="52">
        <f>COUNTIF(ชื่อสถานบริการ15!$C$20:$AF$20,3)</f>
        <v>0</v>
      </c>
      <c r="BH68" s="53" t="e">
        <f t="shared" si="167"/>
        <v>#DIV/0!</v>
      </c>
      <c r="BI68" s="53"/>
      <c r="BJ68" s="54"/>
      <c r="BK68" s="52">
        <f>COUNTIF(ชื่อสถานบริการ16!$C$20:$AF$20,3)</f>
        <v>0</v>
      </c>
      <c r="BL68" s="53" t="e">
        <f t="shared" si="168"/>
        <v>#DIV/0!</v>
      </c>
      <c r="BM68" s="53"/>
      <c r="BN68" s="54"/>
      <c r="BO68" s="52">
        <f>COUNTIF(ชื่อสถานบริการ17!$C$20:$AF$20,3)</f>
        <v>0</v>
      </c>
      <c r="BP68" s="53" t="e">
        <f t="shared" si="169"/>
        <v>#DIV/0!</v>
      </c>
      <c r="BQ68" s="53"/>
      <c r="BR68" s="54"/>
      <c r="BS68" s="52">
        <f>COUNTIF(ชื่อสถานบริการ18!$C$20:$AF$20,3)</f>
        <v>0</v>
      </c>
      <c r="BT68" s="53" t="e">
        <f t="shared" si="170"/>
        <v>#DIV/0!</v>
      </c>
      <c r="BU68" s="53"/>
      <c r="BV68" s="54"/>
      <c r="BW68" s="120">
        <f t="shared" si="0"/>
        <v>0</v>
      </c>
      <c r="BX68" s="53" t="e">
        <f t="shared" si="171"/>
        <v>#DIV/0!</v>
      </c>
      <c r="BY68" s="121"/>
      <c r="BZ68" s="122"/>
    </row>
    <row r="69" spans="1:78" ht="18.75">
      <c r="A69" s="20"/>
      <c r="B69" s="46" t="s">
        <v>107</v>
      </c>
      <c r="C69" s="52">
        <f>COUNTIF(ชื่อสถานบริการ1!$C$20:$AF$20,4)</f>
        <v>0</v>
      </c>
      <c r="D69" s="53" t="e">
        <f t="shared" si="153"/>
        <v>#DIV/0!</v>
      </c>
      <c r="E69" s="53"/>
      <c r="F69" s="54"/>
      <c r="G69" s="52">
        <f>COUNTIF(ชื่อสถานบริการ2!$C$20:$AF$20,4)</f>
        <v>0</v>
      </c>
      <c r="H69" s="53" t="e">
        <f t="shared" si="154"/>
        <v>#DIV/0!</v>
      </c>
      <c r="I69" s="53"/>
      <c r="J69" s="54"/>
      <c r="K69" s="52">
        <f>COUNTIF(ชื่อสถานบริการ3!$C$20:$AF$20,4)</f>
        <v>0</v>
      </c>
      <c r="L69" s="53" t="e">
        <f t="shared" si="155"/>
        <v>#DIV/0!</v>
      </c>
      <c r="M69" s="53"/>
      <c r="N69" s="54"/>
      <c r="O69" s="52">
        <f>COUNTIF(ชื่อสถานบริการ4!$C$20:$AF$20,4)</f>
        <v>0</v>
      </c>
      <c r="P69" s="53" t="e">
        <f t="shared" si="156"/>
        <v>#DIV/0!</v>
      </c>
      <c r="Q69" s="53"/>
      <c r="R69" s="54"/>
      <c r="S69" s="52">
        <f>COUNTIF(ชื่อสถานบริการ5!$C$20:$AF$20,4)</f>
        <v>0</v>
      </c>
      <c r="T69" s="53" t="e">
        <f t="shared" si="157"/>
        <v>#DIV/0!</v>
      </c>
      <c r="U69" s="53"/>
      <c r="V69" s="54"/>
      <c r="W69" s="52">
        <f>COUNTIF(ชื่อสถานบริการ6!$C$20:$AF$20,4)</f>
        <v>0</v>
      </c>
      <c r="X69" s="53" t="e">
        <f t="shared" si="158"/>
        <v>#DIV/0!</v>
      </c>
      <c r="Y69" s="53"/>
      <c r="Z69" s="54"/>
      <c r="AA69" s="52">
        <f>COUNTIF(ชื่อสถานบริการ7!$C$20:$AF$20,4)</f>
        <v>0</v>
      </c>
      <c r="AB69" s="53" t="e">
        <f t="shared" si="159"/>
        <v>#DIV/0!</v>
      </c>
      <c r="AC69" s="53"/>
      <c r="AD69" s="54"/>
      <c r="AE69" s="52">
        <f>COUNTIF(ชื่อสถานบริการ8!$C$20:$AF$20,4)</f>
        <v>0</v>
      </c>
      <c r="AF69" s="53" t="e">
        <f t="shared" si="160"/>
        <v>#DIV/0!</v>
      </c>
      <c r="AG69" s="53"/>
      <c r="AH69" s="54"/>
      <c r="AI69" s="52">
        <f>COUNTIF(ชื่อสถานบริการ9!$C$20:$AF$20,4)</f>
        <v>0</v>
      </c>
      <c r="AJ69" s="53" t="e">
        <f t="shared" si="161"/>
        <v>#DIV/0!</v>
      </c>
      <c r="AK69" s="53"/>
      <c r="AL69" s="54"/>
      <c r="AM69" s="52">
        <f>COUNTIF(ชื่อสถานบริการ10!$C$20:$AF$20,4)</f>
        <v>0</v>
      </c>
      <c r="AN69" s="53" t="e">
        <f t="shared" si="162"/>
        <v>#DIV/0!</v>
      </c>
      <c r="AO69" s="53"/>
      <c r="AP69" s="54"/>
      <c r="AQ69" s="52">
        <f>COUNTIF(ชื่อสถานบริการ11!$C$20:$AF$20,4)</f>
        <v>0</v>
      </c>
      <c r="AR69" s="53" t="e">
        <f t="shared" si="163"/>
        <v>#DIV/0!</v>
      </c>
      <c r="AS69" s="53"/>
      <c r="AT69" s="54"/>
      <c r="AU69" s="52">
        <f>COUNTIF(ชื่อสถานบริการ12!$C$20:$AF$20,4)</f>
        <v>0</v>
      </c>
      <c r="AV69" s="53" t="e">
        <f t="shared" si="164"/>
        <v>#DIV/0!</v>
      </c>
      <c r="AW69" s="53"/>
      <c r="AX69" s="54"/>
      <c r="AY69" s="52">
        <f>COUNTIF(ชื่อสถานบริการ13!$C$20:$AF$20,4)</f>
        <v>0</v>
      </c>
      <c r="AZ69" s="53" t="e">
        <f t="shared" si="165"/>
        <v>#DIV/0!</v>
      </c>
      <c r="BA69" s="53"/>
      <c r="BB69" s="54"/>
      <c r="BC69" s="52">
        <f>COUNTIF(ชื่อสถานบริการ14!$C$20:$AF$20,4)</f>
        <v>0</v>
      </c>
      <c r="BD69" s="53" t="e">
        <f t="shared" si="166"/>
        <v>#DIV/0!</v>
      </c>
      <c r="BE69" s="53"/>
      <c r="BF69" s="54"/>
      <c r="BG69" s="52">
        <f>COUNTIF(ชื่อสถานบริการ15!$C$20:$AF$20,4)</f>
        <v>0</v>
      </c>
      <c r="BH69" s="53" t="e">
        <f t="shared" si="167"/>
        <v>#DIV/0!</v>
      </c>
      <c r="BI69" s="53"/>
      <c r="BJ69" s="54"/>
      <c r="BK69" s="52">
        <f>COUNTIF(ชื่อสถานบริการ16!$C$20:$AF$20,4)</f>
        <v>0</v>
      </c>
      <c r="BL69" s="53" t="e">
        <f t="shared" si="168"/>
        <v>#DIV/0!</v>
      </c>
      <c r="BM69" s="53"/>
      <c r="BN69" s="54"/>
      <c r="BO69" s="52">
        <f>COUNTIF(ชื่อสถานบริการ17!$C$20:$AF$20,4)</f>
        <v>0</v>
      </c>
      <c r="BP69" s="53" t="e">
        <f t="shared" si="169"/>
        <v>#DIV/0!</v>
      </c>
      <c r="BQ69" s="53"/>
      <c r="BR69" s="54"/>
      <c r="BS69" s="52">
        <f>COUNTIF(ชื่อสถานบริการ18!$C$20:$AF$20,4)</f>
        <v>0</v>
      </c>
      <c r="BT69" s="53" t="e">
        <f t="shared" si="170"/>
        <v>#DIV/0!</v>
      </c>
      <c r="BU69" s="53"/>
      <c r="BV69" s="54"/>
      <c r="BW69" s="120">
        <f t="shared" si="0"/>
        <v>0</v>
      </c>
      <c r="BX69" s="53" t="e">
        <f t="shared" si="171"/>
        <v>#DIV/0!</v>
      </c>
      <c r="BY69" s="121"/>
      <c r="BZ69" s="122"/>
    </row>
    <row r="70" spans="1:78">
      <c r="A70" s="20">
        <v>4.2</v>
      </c>
      <c r="B70" s="21" t="s">
        <v>19</v>
      </c>
      <c r="C70" s="52">
        <f>SUM(C71:C74)</f>
        <v>0</v>
      </c>
      <c r="D70" s="53"/>
      <c r="E70" s="56" t="e">
        <f>ชื่อสถานบริการ1!$AG21</f>
        <v>#DIV/0!</v>
      </c>
      <c r="F70" s="57" t="e">
        <f>ชื่อสถานบริการ1!$AH21</f>
        <v>#DIV/0!</v>
      </c>
      <c r="G70" s="52">
        <f>SUM(G71:G74)</f>
        <v>0</v>
      </c>
      <c r="H70" s="53"/>
      <c r="I70" s="56" t="e">
        <f>ชื่อสถานบริการ2!$AG21</f>
        <v>#DIV/0!</v>
      </c>
      <c r="J70" s="57" t="e">
        <f>ชื่อสถานบริการ2!$AH21</f>
        <v>#DIV/0!</v>
      </c>
      <c r="K70" s="52">
        <f>SUM(K71:K74)</f>
        <v>0</v>
      </c>
      <c r="L70" s="53"/>
      <c r="M70" s="56" t="e">
        <f>ชื่อสถานบริการ3!$AG21</f>
        <v>#DIV/0!</v>
      </c>
      <c r="N70" s="57" t="e">
        <f>ชื่อสถานบริการ3!$AH21</f>
        <v>#DIV/0!</v>
      </c>
      <c r="O70" s="52">
        <f>SUM(O71:O74)</f>
        <v>0</v>
      </c>
      <c r="P70" s="53"/>
      <c r="Q70" s="56" t="e">
        <f>ชื่อสถานบริการ4!$AG21</f>
        <v>#DIV/0!</v>
      </c>
      <c r="R70" s="57" t="e">
        <f>ชื่อสถานบริการ4!$AH21</f>
        <v>#DIV/0!</v>
      </c>
      <c r="S70" s="52">
        <f>SUM(S71:S74)</f>
        <v>0</v>
      </c>
      <c r="T70" s="53"/>
      <c r="U70" s="56" t="e">
        <f>ชื่อสถานบริการ5!$AG21</f>
        <v>#DIV/0!</v>
      </c>
      <c r="V70" s="57" t="e">
        <f>ชื่อสถานบริการ5!$AH21</f>
        <v>#DIV/0!</v>
      </c>
      <c r="W70" s="52">
        <f>SUM(W71:W74)</f>
        <v>0</v>
      </c>
      <c r="X70" s="53"/>
      <c r="Y70" s="56" t="e">
        <f>ชื่อสถานบริการ6!$AG21</f>
        <v>#DIV/0!</v>
      </c>
      <c r="Z70" s="57" t="e">
        <f>ชื่อสถานบริการ6!$AH21</f>
        <v>#DIV/0!</v>
      </c>
      <c r="AA70" s="52">
        <f>SUM(AA71:AA74)</f>
        <v>0</v>
      </c>
      <c r="AB70" s="53"/>
      <c r="AC70" s="56" t="e">
        <f>ชื่อสถานบริการ7!$AG21</f>
        <v>#DIV/0!</v>
      </c>
      <c r="AD70" s="57" t="e">
        <f>ชื่อสถานบริการ7!$AH21</f>
        <v>#DIV/0!</v>
      </c>
      <c r="AE70" s="52">
        <f>SUM(AE71:AE74)</f>
        <v>0</v>
      </c>
      <c r="AF70" s="53"/>
      <c r="AG70" s="56" t="e">
        <f>ชื่อสถานบริการ8!$AG21</f>
        <v>#DIV/0!</v>
      </c>
      <c r="AH70" s="57" t="e">
        <f>ชื่อสถานบริการ8!$AH21</f>
        <v>#DIV/0!</v>
      </c>
      <c r="AI70" s="52">
        <f>SUM(AI71:AI74)</f>
        <v>0</v>
      </c>
      <c r="AJ70" s="53"/>
      <c r="AK70" s="56" t="e">
        <f>ชื่อสถานบริการ9!$AG21</f>
        <v>#DIV/0!</v>
      </c>
      <c r="AL70" s="57" t="e">
        <f>ชื่อสถานบริการ9!$AH21</f>
        <v>#DIV/0!</v>
      </c>
      <c r="AM70" s="52">
        <f>SUM(AM71:AM74)</f>
        <v>0</v>
      </c>
      <c r="AN70" s="53"/>
      <c r="AO70" s="56" t="e">
        <f>ชื่อสถานบริการ10!$AG21</f>
        <v>#DIV/0!</v>
      </c>
      <c r="AP70" s="57" t="e">
        <f>ชื่อสถานบริการ10!$AH21</f>
        <v>#DIV/0!</v>
      </c>
      <c r="AQ70" s="52">
        <f>SUM(AQ71:AQ74)</f>
        <v>0</v>
      </c>
      <c r="AR70" s="53"/>
      <c r="AS70" s="56" t="e">
        <f>ชื่อสถานบริการ11!$AG21</f>
        <v>#DIV/0!</v>
      </c>
      <c r="AT70" s="57" t="e">
        <f>ชื่อสถานบริการ11!$AH21</f>
        <v>#DIV/0!</v>
      </c>
      <c r="AU70" s="52">
        <f>SUM(AU71:AU74)</f>
        <v>0</v>
      </c>
      <c r="AV70" s="53"/>
      <c r="AW70" s="56" t="e">
        <f>ชื่อสถานบริการ12!$AG21</f>
        <v>#DIV/0!</v>
      </c>
      <c r="AX70" s="57" t="e">
        <f>ชื่อสถานบริการ12!$AH21</f>
        <v>#DIV/0!</v>
      </c>
      <c r="AY70" s="52">
        <f>SUM(AY71:AY74)</f>
        <v>0</v>
      </c>
      <c r="AZ70" s="53"/>
      <c r="BA70" s="56" t="e">
        <f>ชื่อสถานบริการ13!$AG21</f>
        <v>#DIV/0!</v>
      </c>
      <c r="BB70" s="57" t="e">
        <f>ชื่อสถานบริการ13!$AH21</f>
        <v>#DIV/0!</v>
      </c>
      <c r="BC70" s="52">
        <f>SUM(BC71:BC74)</f>
        <v>0</v>
      </c>
      <c r="BD70" s="53"/>
      <c r="BE70" s="56" t="e">
        <f>ชื่อสถานบริการ14!$AG21</f>
        <v>#DIV/0!</v>
      </c>
      <c r="BF70" s="57" t="e">
        <f>ชื่อสถานบริการ14!$AH21</f>
        <v>#DIV/0!</v>
      </c>
      <c r="BG70" s="52">
        <f>SUM(BG71:BG74)</f>
        <v>0</v>
      </c>
      <c r="BH70" s="53"/>
      <c r="BI70" s="56" t="e">
        <f>ชื่อสถานบริการ15!$AG21</f>
        <v>#DIV/0!</v>
      </c>
      <c r="BJ70" s="57" t="e">
        <f>ชื่อสถานบริการ15!$AH21</f>
        <v>#DIV/0!</v>
      </c>
      <c r="BK70" s="52">
        <f>SUM(BK71:BK74)</f>
        <v>0</v>
      </c>
      <c r="BL70" s="53"/>
      <c r="BM70" s="56" t="e">
        <f>ชื่อสถานบริการ16!$AG21</f>
        <v>#DIV/0!</v>
      </c>
      <c r="BN70" s="57" t="e">
        <f>ชื่อสถานบริการ16!$AH21</f>
        <v>#DIV/0!</v>
      </c>
      <c r="BO70" s="52">
        <f>SUM(BO71:BO74)</f>
        <v>0</v>
      </c>
      <c r="BP70" s="53"/>
      <c r="BQ70" s="56" t="e">
        <f>ชื่อสถานบริการ17!$AG21</f>
        <v>#DIV/0!</v>
      </c>
      <c r="BR70" s="57" t="e">
        <f>ชื่อสถานบริการ17!$AH21</f>
        <v>#DIV/0!</v>
      </c>
      <c r="BS70" s="52">
        <f>SUM(BS71:BS74)</f>
        <v>0</v>
      </c>
      <c r="BT70" s="53"/>
      <c r="BU70" s="56" t="e">
        <f>ชื่อสถานบริการ18!$AG21</f>
        <v>#DIV/0!</v>
      </c>
      <c r="BV70" s="57" t="e">
        <f>ชื่อสถานบริการ18!$AH21</f>
        <v>#DIV/0!</v>
      </c>
      <c r="BW70" s="120">
        <f t="shared" si="0"/>
        <v>0</v>
      </c>
      <c r="BX70" s="53"/>
      <c r="BY70" s="121" t="e">
        <f>AVERAGE(E70,I70,M70,Q70,U70,Y70,AC70,AG70,AK70,AO70,AS70,AW70,BA70,BE70,BI70,BM70,BQ70,BU70)</f>
        <v>#DIV/0!</v>
      </c>
      <c r="BZ70" s="122"/>
    </row>
    <row r="71" spans="1:78" ht="18.75">
      <c r="A71" s="20"/>
      <c r="B71" s="46" t="s">
        <v>104</v>
      </c>
      <c r="C71" s="52">
        <f>COUNTIF(ชื่อสถานบริการ1!$C$21:$AF$21,1)</f>
        <v>0</v>
      </c>
      <c r="D71" s="53" t="e">
        <f>C71/$C$70*100</f>
        <v>#DIV/0!</v>
      </c>
      <c r="E71" s="53"/>
      <c r="F71" s="54"/>
      <c r="G71" s="52">
        <f>COUNTIF(ชื่อสถานบริการ2!$C$21:$AF$21,1)</f>
        <v>0</v>
      </c>
      <c r="H71" s="53" t="e">
        <f>G71/$C$70*100</f>
        <v>#DIV/0!</v>
      </c>
      <c r="I71" s="53"/>
      <c r="J71" s="54"/>
      <c r="K71" s="52">
        <f>COUNTIF(ชื่อสถานบริการ3!$C$21:$AF$21,1)</f>
        <v>0</v>
      </c>
      <c r="L71" s="53" t="e">
        <f>K71/$C$70*100</f>
        <v>#DIV/0!</v>
      </c>
      <c r="M71" s="53"/>
      <c r="N71" s="54"/>
      <c r="O71" s="52">
        <f>COUNTIF(ชื่อสถานบริการ4!$C$21:$AF$21,1)</f>
        <v>0</v>
      </c>
      <c r="P71" s="53" t="e">
        <f>O71/$C$70*100</f>
        <v>#DIV/0!</v>
      </c>
      <c r="Q71" s="53"/>
      <c r="R71" s="54"/>
      <c r="S71" s="52">
        <f>COUNTIF(ชื่อสถานบริการ5!$C$21:$AF$21,1)</f>
        <v>0</v>
      </c>
      <c r="T71" s="53" t="e">
        <f>S71/$C$70*100</f>
        <v>#DIV/0!</v>
      </c>
      <c r="U71" s="53"/>
      <c r="V71" s="54"/>
      <c r="W71" s="52">
        <f>COUNTIF(ชื่อสถานบริการ6!$C$21:$AF$21,1)</f>
        <v>0</v>
      </c>
      <c r="X71" s="53" t="e">
        <f>W71/$C$70*100</f>
        <v>#DIV/0!</v>
      </c>
      <c r="Y71" s="53"/>
      <c r="Z71" s="54"/>
      <c r="AA71" s="52">
        <f>COUNTIF(ชื่อสถานบริการ7!$C$21:$AF$21,1)</f>
        <v>0</v>
      </c>
      <c r="AB71" s="53" t="e">
        <f>AA71/$C$70*100</f>
        <v>#DIV/0!</v>
      </c>
      <c r="AC71" s="53"/>
      <c r="AD71" s="54"/>
      <c r="AE71" s="52">
        <f>COUNTIF(ชื่อสถานบริการ8!$C$21:$AF$21,1)</f>
        <v>0</v>
      </c>
      <c r="AF71" s="53" t="e">
        <f>AE71/$C$70*100</f>
        <v>#DIV/0!</v>
      </c>
      <c r="AG71" s="53"/>
      <c r="AH71" s="54"/>
      <c r="AI71" s="52">
        <f>COUNTIF(ชื่อสถานบริการ9!$C$21:$AF$21,1)</f>
        <v>0</v>
      </c>
      <c r="AJ71" s="53" t="e">
        <f>AI71/$C$70*100</f>
        <v>#DIV/0!</v>
      </c>
      <c r="AK71" s="53"/>
      <c r="AL71" s="54"/>
      <c r="AM71" s="52">
        <f>COUNTIF(ชื่อสถานบริการ10!$C$21:$AF$21,1)</f>
        <v>0</v>
      </c>
      <c r="AN71" s="53" t="e">
        <f>AM71/$C$70*100</f>
        <v>#DIV/0!</v>
      </c>
      <c r="AO71" s="53"/>
      <c r="AP71" s="54"/>
      <c r="AQ71" s="52">
        <f>COUNTIF(ชื่อสถานบริการ11!$C$21:$AF$21,1)</f>
        <v>0</v>
      </c>
      <c r="AR71" s="53" t="e">
        <f>AQ71/$C$70*100</f>
        <v>#DIV/0!</v>
      </c>
      <c r="AS71" s="53"/>
      <c r="AT71" s="54"/>
      <c r="AU71" s="52">
        <f>COUNTIF(ชื่อสถานบริการ12!$C$21:$AF$21,1)</f>
        <v>0</v>
      </c>
      <c r="AV71" s="53" t="e">
        <f>AU71/$C$70*100</f>
        <v>#DIV/0!</v>
      </c>
      <c r="AW71" s="53"/>
      <c r="AX71" s="54"/>
      <c r="AY71" s="52">
        <f>COUNTIF(ชื่อสถานบริการ13!$C$21:$AF$21,1)</f>
        <v>0</v>
      </c>
      <c r="AZ71" s="53" t="e">
        <f>AY71/$C$70*100</f>
        <v>#DIV/0!</v>
      </c>
      <c r="BA71" s="53"/>
      <c r="BB71" s="54"/>
      <c r="BC71" s="52">
        <f>COUNTIF(ชื่อสถานบริการ14!$C$21:$AF$21,1)</f>
        <v>0</v>
      </c>
      <c r="BD71" s="53" t="e">
        <f>BC71/$C$70*100</f>
        <v>#DIV/0!</v>
      </c>
      <c r="BE71" s="53"/>
      <c r="BF71" s="54"/>
      <c r="BG71" s="52">
        <f>COUNTIF(ชื่อสถานบริการ15!$C$21:$AF$21,1)</f>
        <v>0</v>
      </c>
      <c r="BH71" s="53" t="e">
        <f>BG71/$C$70*100</f>
        <v>#DIV/0!</v>
      </c>
      <c r="BI71" s="53"/>
      <c r="BJ71" s="54"/>
      <c r="BK71" s="52">
        <f>COUNTIF(ชื่อสถานบริการ16!$C$21:$AF$21,1)</f>
        <v>0</v>
      </c>
      <c r="BL71" s="53" t="e">
        <f>BK71/$C$70*100</f>
        <v>#DIV/0!</v>
      </c>
      <c r="BM71" s="53"/>
      <c r="BN71" s="54"/>
      <c r="BO71" s="52">
        <f>COUNTIF(ชื่อสถานบริการ17!$C$21:$AF$21,1)</f>
        <v>0</v>
      </c>
      <c r="BP71" s="53" t="e">
        <f>BO71/$C$70*100</f>
        <v>#DIV/0!</v>
      </c>
      <c r="BQ71" s="53"/>
      <c r="BR71" s="54"/>
      <c r="BS71" s="52">
        <f>COUNTIF(ชื่อสถานบริการ18!$C$21:$AF$21,1)</f>
        <v>0</v>
      </c>
      <c r="BT71" s="53" t="e">
        <f>BS71/$C$70*100</f>
        <v>#DIV/0!</v>
      </c>
      <c r="BU71" s="53"/>
      <c r="BV71" s="54"/>
      <c r="BW71" s="120">
        <f t="shared" ref="BW71:BW134" si="172">SUM(C71,G71,K71,O71,S71,W71,AA71,AE71,AI71,AM71,AQ71,AU71,AY71,BC71,BG71,BK71,BO71,BS71)</f>
        <v>0</v>
      </c>
      <c r="BX71" s="53" t="e">
        <f>BW71/$C$70*100</f>
        <v>#DIV/0!</v>
      </c>
      <c r="BY71" s="121"/>
      <c r="BZ71" s="122"/>
    </row>
    <row r="72" spans="1:78" ht="18.75">
      <c r="A72" s="20"/>
      <c r="B72" s="46" t="s">
        <v>105</v>
      </c>
      <c r="C72" s="52">
        <f>COUNTIF(ชื่อสถานบริการ1!$C$21:$AF$21,2)</f>
        <v>0</v>
      </c>
      <c r="D72" s="53" t="e">
        <f t="shared" ref="D72:D74" si="173">C72/$C$70*100</f>
        <v>#DIV/0!</v>
      </c>
      <c r="E72" s="53"/>
      <c r="F72" s="54"/>
      <c r="G72" s="52">
        <f>COUNTIF(ชื่อสถานบริการ2!$C$21:$AF$21,2)</f>
        <v>0</v>
      </c>
      <c r="H72" s="53" t="e">
        <f t="shared" ref="H72:H74" si="174">G72/$C$70*100</f>
        <v>#DIV/0!</v>
      </c>
      <c r="I72" s="53"/>
      <c r="J72" s="54"/>
      <c r="K72" s="52">
        <f>COUNTIF(ชื่อสถานบริการ3!$C$21:$AF$21,2)</f>
        <v>0</v>
      </c>
      <c r="L72" s="53" t="e">
        <f t="shared" ref="L72:L74" si="175">K72/$C$70*100</f>
        <v>#DIV/0!</v>
      </c>
      <c r="M72" s="53"/>
      <c r="N72" s="54"/>
      <c r="O72" s="52">
        <f>COUNTIF(ชื่อสถานบริการ4!$C$21:$AF$21,2)</f>
        <v>0</v>
      </c>
      <c r="P72" s="53" t="e">
        <f t="shared" ref="P72:P74" si="176">O72/$C$70*100</f>
        <v>#DIV/0!</v>
      </c>
      <c r="Q72" s="53"/>
      <c r="R72" s="54"/>
      <c r="S72" s="52">
        <f>COUNTIF(ชื่อสถานบริการ5!$C$21:$AF$21,2)</f>
        <v>0</v>
      </c>
      <c r="T72" s="53" t="e">
        <f t="shared" ref="T72:T74" si="177">S72/$C$70*100</f>
        <v>#DIV/0!</v>
      </c>
      <c r="U72" s="53"/>
      <c r="V72" s="54"/>
      <c r="W72" s="52">
        <f>COUNTIF(ชื่อสถานบริการ6!$C$21:$AF$21,2)</f>
        <v>0</v>
      </c>
      <c r="X72" s="53" t="e">
        <f t="shared" ref="X72:X74" si="178">W72/$C$70*100</f>
        <v>#DIV/0!</v>
      </c>
      <c r="Y72" s="53"/>
      <c r="Z72" s="54"/>
      <c r="AA72" s="52">
        <f>COUNTIF(ชื่อสถานบริการ7!$C$21:$AF$21,2)</f>
        <v>0</v>
      </c>
      <c r="AB72" s="53" t="e">
        <f t="shared" ref="AB72:AB74" si="179">AA72/$C$70*100</f>
        <v>#DIV/0!</v>
      </c>
      <c r="AC72" s="53"/>
      <c r="AD72" s="54"/>
      <c r="AE72" s="52">
        <f>COUNTIF(ชื่อสถานบริการ8!$C$21:$AF$21,2)</f>
        <v>0</v>
      </c>
      <c r="AF72" s="53" t="e">
        <f t="shared" ref="AF72:AF74" si="180">AE72/$C$70*100</f>
        <v>#DIV/0!</v>
      </c>
      <c r="AG72" s="53"/>
      <c r="AH72" s="54"/>
      <c r="AI72" s="52">
        <f>COUNTIF(ชื่อสถานบริการ9!$C$21:$AF$21,2)</f>
        <v>0</v>
      </c>
      <c r="AJ72" s="53" t="e">
        <f t="shared" ref="AJ72:AJ74" si="181">AI72/$C$70*100</f>
        <v>#DIV/0!</v>
      </c>
      <c r="AK72" s="53"/>
      <c r="AL72" s="54"/>
      <c r="AM72" s="52">
        <f>COUNTIF(ชื่อสถานบริการ10!$C$21:$AF$21,2)</f>
        <v>0</v>
      </c>
      <c r="AN72" s="53" t="e">
        <f t="shared" ref="AN72:AN74" si="182">AM72/$C$70*100</f>
        <v>#DIV/0!</v>
      </c>
      <c r="AO72" s="53"/>
      <c r="AP72" s="54"/>
      <c r="AQ72" s="52">
        <f>COUNTIF(ชื่อสถานบริการ11!$C$21:$AF$21,2)</f>
        <v>0</v>
      </c>
      <c r="AR72" s="53" t="e">
        <f t="shared" ref="AR72:AR74" si="183">AQ72/$C$70*100</f>
        <v>#DIV/0!</v>
      </c>
      <c r="AS72" s="53"/>
      <c r="AT72" s="54"/>
      <c r="AU72" s="52">
        <f>COUNTIF(ชื่อสถานบริการ12!$C$21:$AF$21,2)</f>
        <v>0</v>
      </c>
      <c r="AV72" s="53" t="e">
        <f t="shared" ref="AV72:AV74" si="184">AU72/$C$70*100</f>
        <v>#DIV/0!</v>
      </c>
      <c r="AW72" s="53"/>
      <c r="AX72" s="54"/>
      <c r="AY72" s="52">
        <f>COUNTIF(ชื่อสถานบริการ13!$C$21:$AF$21,2)</f>
        <v>0</v>
      </c>
      <c r="AZ72" s="53" t="e">
        <f t="shared" ref="AZ72:AZ74" si="185">AY72/$C$70*100</f>
        <v>#DIV/0!</v>
      </c>
      <c r="BA72" s="53"/>
      <c r="BB72" s="54"/>
      <c r="BC72" s="52">
        <f>COUNTIF(ชื่อสถานบริการ14!$C$21:$AF$21,2)</f>
        <v>0</v>
      </c>
      <c r="BD72" s="53" t="e">
        <f t="shared" ref="BD72:BD74" si="186">BC72/$C$70*100</f>
        <v>#DIV/0!</v>
      </c>
      <c r="BE72" s="53"/>
      <c r="BF72" s="54"/>
      <c r="BG72" s="52">
        <f>COUNTIF(ชื่อสถานบริการ15!$C$21:$AF$21,2)</f>
        <v>0</v>
      </c>
      <c r="BH72" s="53" t="e">
        <f t="shared" ref="BH72:BH74" si="187">BG72/$C$70*100</f>
        <v>#DIV/0!</v>
      </c>
      <c r="BI72" s="53"/>
      <c r="BJ72" s="54"/>
      <c r="BK72" s="52">
        <f>COUNTIF(ชื่อสถานบริการ16!$C$21:$AF$21,2)</f>
        <v>0</v>
      </c>
      <c r="BL72" s="53" t="e">
        <f t="shared" ref="BL72:BL74" si="188">BK72/$C$70*100</f>
        <v>#DIV/0!</v>
      </c>
      <c r="BM72" s="53"/>
      <c r="BN72" s="54"/>
      <c r="BO72" s="52">
        <f>COUNTIF(ชื่อสถานบริการ17!$C$21:$AF$21,2)</f>
        <v>0</v>
      </c>
      <c r="BP72" s="53" t="e">
        <f t="shared" ref="BP72:BP74" si="189">BO72/$C$70*100</f>
        <v>#DIV/0!</v>
      </c>
      <c r="BQ72" s="53"/>
      <c r="BR72" s="54"/>
      <c r="BS72" s="52">
        <f>COUNTIF(ชื่อสถานบริการ18!$C$21:$AF$21,2)</f>
        <v>0</v>
      </c>
      <c r="BT72" s="53" t="e">
        <f t="shared" ref="BT72:BT74" si="190">BS72/$C$70*100</f>
        <v>#DIV/0!</v>
      </c>
      <c r="BU72" s="53"/>
      <c r="BV72" s="54"/>
      <c r="BW72" s="120">
        <f t="shared" si="172"/>
        <v>0</v>
      </c>
      <c r="BX72" s="53" t="e">
        <f t="shared" ref="BX72:BX74" si="191">BW72/$C$70*100</f>
        <v>#DIV/0!</v>
      </c>
      <c r="BY72" s="121"/>
      <c r="BZ72" s="122"/>
    </row>
    <row r="73" spans="1:78" ht="18.75">
      <c r="A73" s="20"/>
      <c r="B73" s="46" t="s">
        <v>106</v>
      </c>
      <c r="C73" s="52">
        <f>COUNTIF(ชื่อสถานบริการ1!$C$21:$AF$21,3)</f>
        <v>0</v>
      </c>
      <c r="D73" s="53" t="e">
        <f t="shared" si="173"/>
        <v>#DIV/0!</v>
      </c>
      <c r="E73" s="53"/>
      <c r="F73" s="54"/>
      <c r="G73" s="52">
        <f>COUNTIF(ชื่อสถานบริการ2!$C$21:$AF$21,3)</f>
        <v>0</v>
      </c>
      <c r="H73" s="53" t="e">
        <f t="shared" si="174"/>
        <v>#DIV/0!</v>
      </c>
      <c r="I73" s="53"/>
      <c r="J73" s="54"/>
      <c r="K73" s="52">
        <f>COUNTIF(ชื่อสถานบริการ3!$C$21:$AF$21,3)</f>
        <v>0</v>
      </c>
      <c r="L73" s="53" t="e">
        <f t="shared" si="175"/>
        <v>#DIV/0!</v>
      </c>
      <c r="M73" s="53"/>
      <c r="N73" s="54"/>
      <c r="O73" s="52">
        <f>COUNTIF(ชื่อสถานบริการ4!$C$21:$AF$21,3)</f>
        <v>0</v>
      </c>
      <c r="P73" s="53" t="e">
        <f t="shared" si="176"/>
        <v>#DIV/0!</v>
      </c>
      <c r="Q73" s="53"/>
      <c r="R73" s="54"/>
      <c r="S73" s="52">
        <f>COUNTIF(ชื่อสถานบริการ5!$C$21:$AF$21,3)</f>
        <v>0</v>
      </c>
      <c r="T73" s="53" t="e">
        <f t="shared" si="177"/>
        <v>#DIV/0!</v>
      </c>
      <c r="U73" s="53"/>
      <c r="V73" s="54"/>
      <c r="W73" s="52">
        <f>COUNTIF(ชื่อสถานบริการ6!$C$21:$AF$21,3)</f>
        <v>0</v>
      </c>
      <c r="X73" s="53" t="e">
        <f t="shared" si="178"/>
        <v>#DIV/0!</v>
      </c>
      <c r="Y73" s="53"/>
      <c r="Z73" s="54"/>
      <c r="AA73" s="52">
        <f>COUNTIF(ชื่อสถานบริการ7!$C$21:$AF$21,3)</f>
        <v>0</v>
      </c>
      <c r="AB73" s="53" t="e">
        <f t="shared" si="179"/>
        <v>#DIV/0!</v>
      </c>
      <c r="AC73" s="53"/>
      <c r="AD73" s="54"/>
      <c r="AE73" s="52">
        <f>COUNTIF(ชื่อสถานบริการ8!$C$21:$AF$21,3)</f>
        <v>0</v>
      </c>
      <c r="AF73" s="53" t="e">
        <f t="shared" si="180"/>
        <v>#DIV/0!</v>
      </c>
      <c r="AG73" s="53"/>
      <c r="AH73" s="54"/>
      <c r="AI73" s="52">
        <f>COUNTIF(ชื่อสถานบริการ9!$C$21:$AF$21,3)</f>
        <v>0</v>
      </c>
      <c r="AJ73" s="53" t="e">
        <f t="shared" si="181"/>
        <v>#DIV/0!</v>
      </c>
      <c r="AK73" s="53"/>
      <c r="AL73" s="54"/>
      <c r="AM73" s="52">
        <f>COUNTIF(ชื่อสถานบริการ10!$C$21:$AF$21,3)</f>
        <v>0</v>
      </c>
      <c r="AN73" s="53" t="e">
        <f t="shared" si="182"/>
        <v>#DIV/0!</v>
      </c>
      <c r="AO73" s="53"/>
      <c r="AP73" s="54"/>
      <c r="AQ73" s="52">
        <f>COUNTIF(ชื่อสถานบริการ11!$C$21:$AF$21,3)</f>
        <v>0</v>
      </c>
      <c r="AR73" s="53" t="e">
        <f t="shared" si="183"/>
        <v>#DIV/0!</v>
      </c>
      <c r="AS73" s="53"/>
      <c r="AT73" s="54"/>
      <c r="AU73" s="52">
        <f>COUNTIF(ชื่อสถานบริการ12!$C$21:$AF$21,3)</f>
        <v>0</v>
      </c>
      <c r="AV73" s="53" t="e">
        <f t="shared" si="184"/>
        <v>#DIV/0!</v>
      </c>
      <c r="AW73" s="53"/>
      <c r="AX73" s="54"/>
      <c r="AY73" s="52">
        <f>COUNTIF(ชื่อสถานบริการ13!$C$21:$AF$21,3)</f>
        <v>0</v>
      </c>
      <c r="AZ73" s="53" t="e">
        <f t="shared" si="185"/>
        <v>#DIV/0!</v>
      </c>
      <c r="BA73" s="53"/>
      <c r="BB73" s="54"/>
      <c r="BC73" s="52">
        <f>COUNTIF(ชื่อสถานบริการ14!$C$21:$AF$21,3)</f>
        <v>0</v>
      </c>
      <c r="BD73" s="53" t="e">
        <f t="shared" si="186"/>
        <v>#DIV/0!</v>
      </c>
      <c r="BE73" s="53"/>
      <c r="BF73" s="54"/>
      <c r="BG73" s="52">
        <f>COUNTIF(ชื่อสถานบริการ15!$C$21:$AF$21,3)</f>
        <v>0</v>
      </c>
      <c r="BH73" s="53" t="e">
        <f t="shared" si="187"/>
        <v>#DIV/0!</v>
      </c>
      <c r="BI73" s="53"/>
      <c r="BJ73" s="54"/>
      <c r="BK73" s="52">
        <f>COUNTIF(ชื่อสถานบริการ16!$C$21:$AF$21,3)</f>
        <v>0</v>
      </c>
      <c r="BL73" s="53" t="e">
        <f t="shared" si="188"/>
        <v>#DIV/0!</v>
      </c>
      <c r="BM73" s="53"/>
      <c r="BN73" s="54"/>
      <c r="BO73" s="52">
        <f>COUNTIF(ชื่อสถานบริการ17!$C$21:$AF$21,3)</f>
        <v>0</v>
      </c>
      <c r="BP73" s="53" t="e">
        <f t="shared" si="189"/>
        <v>#DIV/0!</v>
      </c>
      <c r="BQ73" s="53"/>
      <c r="BR73" s="54"/>
      <c r="BS73" s="52">
        <f>COUNTIF(ชื่อสถานบริการ18!$C$21:$AF$21,3)</f>
        <v>0</v>
      </c>
      <c r="BT73" s="53" t="e">
        <f t="shared" si="190"/>
        <v>#DIV/0!</v>
      </c>
      <c r="BU73" s="53"/>
      <c r="BV73" s="54"/>
      <c r="BW73" s="120">
        <f t="shared" si="172"/>
        <v>0</v>
      </c>
      <c r="BX73" s="53" t="e">
        <f t="shared" si="191"/>
        <v>#DIV/0!</v>
      </c>
      <c r="BY73" s="121"/>
      <c r="BZ73" s="122"/>
    </row>
    <row r="74" spans="1:78" ht="18.75">
      <c r="A74" s="20"/>
      <c r="B74" s="46" t="s">
        <v>107</v>
      </c>
      <c r="C74" s="52">
        <f>COUNTIF(ชื่อสถานบริการ1!$C$21:$AF$21,4)</f>
        <v>0</v>
      </c>
      <c r="D74" s="53" t="e">
        <f t="shared" si="173"/>
        <v>#DIV/0!</v>
      </c>
      <c r="E74" s="53"/>
      <c r="F74" s="54"/>
      <c r="G74" s="52">
        <f>COUNTIF(ชื่อสถานบริการ2!$C$21:$AF$21,4)</f>
        <v>0</v>
      </c>
      <c r="H74" s="53" t="e">
        <f t="shared" si="174"/>
        <v>#DIV/0!</v>
      </c>
      <c r="I74" s="53"/>
      <c r="J74" s="54"/>
      <c r="K74" s="52">
        <f>COUNTIF(ชื่อสถานบริการ3!$C$21:$AF$21,4)</f>
        <v>0</v>
      </c>
      <c r="L74" s="53" t="e">
        <f t="shared" si="175"/>
        <v>#DIV/0!</v>
      </c>
      <c r="M74" s="53"/>
      <c r="N74" s="54"/>
      <c r="O74" s="52">
        <f>COUNTIF(ชื่อสถานบริการ4!$C$21:$AF$21,4)</f>
        <v>0</v>
      </c>
      <c r="P74" s="53" t="e">
        <f t="shared" si="176"/>
        <v>#DIV/0!</v>
      </c>
      <c r="Q74" s="53"/>
      <c r="R74" s="54"/>
      <c r="S74" s="52">
        <f>COUNTIF(ชื่อสถานบริการ5!$C$21:$AF$21,4)</f>
        <v>0</v>
      </c>
      <c r="T74" s="53" t="e">
        <f t="shared" si="177"/>
        <v>#DIV/0!</v>
      </c>
      <c r="U74" s="53"/>
      <c r="V74" s="54"/>
      <c r="W74" s="52">
        <f>COUNTIF(ชื่อสถานบริการ6!$C$21:$AF$21,4)</f>
        <v>0</v>
      </c>
      <c r="X74" s="53" t="e">
        <f t="shared" si="178"/>
        <v>#DIV/0!</v>
      </c>
      <c r="Y74" s="53"/>
      <c r="Z74" s="54"/>
      <c r="AA74" s="52">
        <f>COUNTIF(ชื่อสถานบริการ7!$C$21:$AF$21,4)</f>
        <v>0</v>
      </c>
      <c r="AB74" s="53" t="e">
        <f t="shared" si="179"/>
        <v>#DIV/0!</v>
      </c>
      <c r="AC74" s="53"/>
      <c r="AD74" s="54"/>
      <c r="AE74" s="52">
        <f>COUNTIF(ชื่อสถานบริการ8!$C$21:$AF$21,4)</f>
        <v>0</v>
      </c>
      <c r="AF74" s="53" t="e">
        <f t="shared" si="180"/>
        <v>#DIV/0!</v>
      </c>
      <c r="AG74" s="53"/>
      <c r="AH74" s="54"/>
      <c r="AI74" s="52">
        <f>COUNTIF(ชื่อสถานบริการ9!$C$21:$AF$21,4)</f>
        <v>0</v>
      </c>
      <c r="AJ74" s="53" t="e">
        <f t="shared" si="181"/>
        <v>#DIV/0!</v>
      </c>
      <c r="AK74" s="53"/>
      <c r="AL74" s="54"/>
      <c r="AM74" s="52">
        <f>COUNTIF(ชื่อสถานบริการ10!$C$21:$AF$21,4)</f>
        <v>0</v>
      </c>
      <c r="AN74" s="53" t="e">
        <f t="shared" si="182"/>
        <v>#DIV/0!</v>
      </c>
      <c r="AO74" s="53"/>
      <c r="AP74" s="54"/>
      <c r="AQ74" s="52">
        <f>COUNTIF(ชื่อสถานบริการ11!$C$21:$AF$21,4)</f>
        <v>0</v>
      </c>
      <c r="AR74" s="53" t="e">
        <f t="shared" si="183"/>
        <v>#DIV/0!</v>
      </c>
      <c r="AS74" s="53"/>
      <c r="AT74" s="54"/>
      <c r="AU74" s="52">
        <f>COUNTIF(ชื่อสถานบริการ12!$C$21:$AF$21,4)</f>
        <v>0</v>
      </c>
      <c r="AV74" s="53" t="e">
        <f t="shared" si="184"/>
        <v>#DIV/0!</v>
      </c>
      <c r="AW74" s="53"/>
      <c r="AX74" s="54"/>
      <c r="AY74" s="52">
        <f>COUNTIF(ชื่อสถานบริการ13!$C$21:$AF$21,4)</f>
        <v>0</v>
      </c>
      <c r="AZ74" s="53" t="e">
        <f t="shared" si="185"/>
        <v>#DIV/0!</v>
      </c>
      <c r="BA74" s="53"/>
      <c r="BB74" s="54"/>
      <c r="BC74" s="52">
        <f>COUNTIF(ชื่อสถานบริการ14!$C$21:$AF$21,4)</f>
        <v>0</v>
      </c>
      <c r="BD74" s="53" t="e">
        <f t="shared" si="186"/>
        <v>#DIV/0!</v>
      </c>
      <c r="BE74" s="53"/>
      <c r="BF74" s="54"/>
      <c r="BG74" s="52">
        <f>COUNTIF(ชื่อสถานบริการ15!$C$21:$AF$21,4)</f>
        <v>0</v>
      </c>
      <c r="BH74" s="53" t="e">
        <f t="shared" si="187"/>
        <v>#DIV/0!</v>
      </c>
      <c r="BI74" s="53"/>
      <c r="BJ74" s="54"/>
      <c r="BK74" s="52">
        <f>COUNTIF(ชื่อสถานบริการ16!$C$21:$AF$21,4)</f>
        <v>0</v>
      </c>
      <c r="BL74" s="53" t="e">
        <f t="shared" si="188"/>
        <v>#DIV/0!</v>
      </c>
      <c r="BM74" s="53"/>
      <c r="BN74" s="54"/>
      <c r="BO74" s="52">
        <f>COUNTIF(ชื่อสถานบริการ17!$C$21:$AF$21,4)</f>
        <v>0</v>
      </c>
      <c r="BP74" s="53" t="e">
        <f t="shared" si="189"/>
        <v>#DIV/0!</v>
      </c>
      <c r="BQ74" s="53"/>
      <c r="BR74" s="54"/>
      <c r="BS74" s="52">
        <f>COUNTIF(ชื่อสถานบริการ18!$C$21:$AF$21,4)</f>
        <v>0</v>
      </c>
      <c r="BT74" s="53" t="e">
        <f t="shared" si="190"/>
        <v>#DIV/0!</v>
      </c>
      <c r="BU74" s="53"/>
      <c r="BV74" s="54"/>
      <c r="BW74" s="120">
        <f t="shared" si="172"/>
        <v>0</v>
      </c>
      <c r="BX74" s="53" t="e">
        <f t="shared" si="191"/>
        <v>#DIV/0!</v>
      </c>
      <c r="BY74" s="121"/>
      <c r="BZ74" s="122"/>
    </row>
    <row r="75" spans="1:78">
      <c r="A75" s="20">
        <v>4.3</v>
      </c>
      <c r="B75" s="21" t="s">
        <v>20</v>
      </c>
      <c r="C75" s="52">
        <f>SUM(C76:C80)</f>
        <v>0</v>
      </c>
      <c r="D75" s="53"/>
      <c r="E75" s="53"/>
      <c r="F75" s="54"/>
      <c r="G75" s="52">
        <f>SUM(G76:G80)</f>
        <v>0</v>
      </c>
      <c r="H75" s="53"/>
      <c r="I75" s="53"/>
      <c r="J75" s="54"/>
      <c r="K75" s="52">
        <f>SUM(K76:K80)</f>
        <v>0</v>
      </c>
      <c r="L75" s="53"/>
      <c r="M75" s="53"/>
      <c r="N75" s="54"/>
      <c r="O75" s="52">
        <f>SUM(O76:O80)</f>
        <v>0</v>
      </c>
      <c r="P75" s="53"/>
      <c r="Q75" s="53"/>
      <c r="R75" s="54"/>
      <c r="S75" s="52">
        <f>SUM(S76:S80)</f>
        <v>0</v>
      </c>
      <c r="T75" s="53"/>
      <c r="U75" s="53"/>
      <c r="V75" s="54"/>
      <c r="W75" s="52">
        <f>SUM(W76:W80)</f>
        <v>0</v>
      </c>
      <c r="X75" s="53"/>
      <c r="Y75" s="53"/>
      <c r="Z75" s="54"/>
      <c r="AA75" s="52">
        <f>SUM(AA76:AA80)</f>
        <v>0</v>
      </c>
      <c r="AB75" s="53"/>
      <c r="AC75" s="53"/>
      <c r="AD75" s="54"/>
      <c r="AE75" s="52">
        <f>SUM(AE76:AE80)</f>
        <v>0</v>
      </c>
      <c r="AF75" s="53"/>
      <c r="AG75" s="53"/>
      <c r="AH75" s="54"/>
      <c r="AI75" s="52">
        <f>SUM(AI76:AI80)</f>
        <v>0</v>
      </c>
      <c r="AJ75" s="53"/>
      <c r="AK75" s="53"/>
      <c r="AL75" s="54"/>
      <c r="AM75" s="52">
        <f>SUM(AM76:AM80)</f>
        <v>0</v>
      </c>
      <c r="AN75" s="53"/>
      <c r="AO75" s="53"/>
      <c r="AP75" s="54"/>
      <c r="AQ75" s="52">
        <f>SUM(AQ76:AQ80)</f>
        <v>0</v>
      </c>
      <c r="AR75" s="53"/>
      <c r="AS75" s="53"/>
      <c r="AT75" s="54"/>
      <c r="AU75" s="52">
        <f>SUM(AU76:AU80)</f>
        <v>0</v>
      </c>
      <c r="AV75" s="53"/>
      <c r="AW75" s="53"/>
      <c r="AX75" s="54"/>
      <c r="AY75" s="52">
        <f>SUM(AY76:AY80)</f>
        <v>0</v>
      </c>
      <c r="AZ75" s="53"/>
      <c r="BA75" s="53"/>
      <c r="BB75" s="54"/>
      <c r="BC75" s="52">
        <f>SUM(BC76:BC80)</f>
        <v>0</v>
      </c>
      <c r="BD75" s="53"/>
      <c r="BE75" s="53"/>
      <c r="BF75" s="54"/>
      <c r="BG75" s="52">
        <f>SUM(BG76:BG80)</f>
        <v>0</v>
      </c>
      <c r="BH75" s="53"/>
      <c r="BI75" s="53"/>
      <c r="BJ75" s="54"/>
      <c r="BK75" s="52">
        <f>SUM(BK76:BK80)</f>
        <v>0</v>
      </c>
      <c r="BL75" s="53"/>
      <c r="BM75" s="53"/>
      <c r="BN75" s="54"/>
      <c r="BO75" s="52">
        <f>SUM(BO76:BO80)</f>
        <v>0</v>
      </c>
      <c r="BP75" s="53"/>
      <c r="BQ75" s="53"/>
      <c r="BR75" s="54"/>
      <c r="BS75" s="52">
        <f>SUM(BS76:BS80)</f>
        <v>0</v>
      </c>
      <c r="BT75" s="53"/>
      <c r="BU75" s="53"/>
      <c r="BV75" s="54"/>
      <c r="BW75" s="120">
        <f t="shared" si="172"/>
        <v>0</v>
      </c>
      <c r="BX75" s="53"/>
      <c r="BY75" s="121"/>
      <c r="BZ75" s="122"/>
    </row>
    <row r="76" spans="1:78" ht="20.25">
      <c r="A76" s="20"/>
      <c r="B76" s="48" t="s">
        <v>108</v>
      </c>
      <c r="C76" s="52">
        <f>COUNTIF(ชื่อสถานบริการ1!$C$22:$AF$22,1)</f>
        <v>0</v>
      </c>
      <c r="D76" s="53" t="e">
        <f>C76/$C$75*100</f>
        <v>#DIV/0!</v>
      </c>
      <c r="E76" s="53"/>
      <c r="F76" s="54"/>
      <c r="G76" s="52">
        <f>COUNTIF(ชื่อสถานบริการ2!$C$22:$AF$22,1)</f>
        <v>0</v>
      </c>
      <c r="H76" s="53" t="e">
        <f>G76/$C$75*100</f>
        <v>#DIV/0!</v>
      </c>
      <c r="I76" s="53"/>
      <c r="J76" s="54"/>
      <c r="K76" s="52">
        <f>COUNTIF(ชื่อสถานบริการ3!$C$22:$AF$22,1)</f>
        <v>0</v>
      </c>
      <c r="L76" s="53" t="e">
        <f>K76/$C$75*100</f>
        <v>#DIV/0!</v>
      </c>
      <c r="M76" s="53"/>
      <c r="N76" s="54"/>
      <c r="O76" s="52">
        <f>COUNTIF(ชื่อสถานบริการ4!$C$22:$AF$22,1)</f>
        <v>0</v>
      </c>
      <c r="P76" s="53" t="e">
        <f>O76/$C$75*100</f>
        <v>#DIV/0!</v>
      </c>
      <c r="Q76" s="53"/>
      <c r="R76" s="54"/>
      <c r="S76" s="52">
        <f>COUNTIF(ชื่อสถานบริการ5!$C$22:$AF$22,1)</f>
        <v>0</v>
      </c>
      <c r="T76" s="53" t="e">
        <f>S76/$C$75*100</f>
        <v>#DIV/0!</v>
      </c>
      <c r="U76" s="53"/>
      <c r="V76" s="54"/>
      <c r="W76" s="52">
        <f>COUNTIF(ชื่อสถานบริการ6!$C$22:$AF$22,1)</f>
        <v>0</v>
      </c>
      <c r="X76" s="53" t="e">
        <f>W76/$C$75*100</f>
        <v>#DIV/0!</v>
      </c>
      <c r="Y76" s="53"/>
      <c r="Z76" s="54"/>
      <c r="AA76" s="52">
        <f>COUNTIF(ชื่อสถานบริการ7!$C$22:$AF$22,1)</f>
        <v>0</v>
      </c>
      <c r="AB76" s="53" t="e">
        <f>AA76/$C$75*100</f>
        <v>#DIV/0!</v>
      </c>
      <c r="AC76" s="53"/>
      <c r="AD76" s="54"/>
      <c r="AE76" s="52">
        <f>COUNTIF(ชื่อสถานบริการ8!$C$22:$AF$22,1)</f>
        <v>0</v>
      </c>
      <c r="AF76" s="53" t="e">
        <f>AE76/$C$75*100</f>
        <v>#DIV/0!</v>
      </c>
      <c r="AG76" s="53"/>
      <c r="AH76" s="54"/>
      <c r="AI76" s="52">
        <f>COUNTIF(ชื่อสถานบริการ9!$C$22:$AF$22,1)</f>
        <v>0</v>
      </c>
      <c r="AJ76" s="53" t="e">
        <f>AI76/$C$75*100</f>
        <v>#DIV/0!</v>
      </c>
      <c r="AK76" s="53"/>
      <c r="AL76" s="54"/>
      <c r="AM76" s="52">
        <f>COUNTIF(ชื่อสถานบริการ10!$C$22:$AF$22,1)</f>
        <v>0</v>
      </c>
      <c r="AN76" s="53" t="e">
        <f>AM76/$C$75*100</f>
        <v>#DIV/0!</v>
      </c>
      <c r="AO76" s="53"/>
      <c r="AP76" s="54"/>
      <c r="AQ76" s="52">
        <f>COUNTIF(ชื่อสถานบริการ11!$C$22:$AF$22,1)</f>
        <v>0</v>
      </c>
      <c r="AR76" s="53" t="e">
        <f>AQ76/$C$75*100</f>
        <v>#DIV/0!</v>
      </c>
      <c r="AS76" s="53"/>
      <c r="AT76" s="54"/>
      <c r="AU76" s="52">
        <f>COUNTIF(ชื่อสถานบริการ12!$C$22:$AF$22,1)</f>
        <v>0</v>
      </c>
      <c r="AV76" s="53" t="e">
        <f>AU76/$C$75*100</f>
        <v>#DIV/0!</v>
      </c>
      <c r="AW76" s="53"/>
      <c r="AX76" s="54"/>
      <c r="AY76" s="52">
        <f>COUNTIF(ชื่อสถานบริการ13!$C$22:$AF$22,1)</f>
        <v>0</v>
      </c>
      <c r="AZ76" s="53" t="e">
        <f>AY76/$C$75*100</f>
        <v>#DIV/0!</v>
      </c>
      <c r="BA76" s="53"/>
      <c r="BB76" s="54"/>
      <c r="BC76" s="52">
        <f>COUNTIF(ชื่อสถานบริการ14!$C$22:$AF$22,1)</f>
        <v>0</v>
      </c>
      <c r="BD76" s="53" t="e">
        <f>BC76/$C$75*100</f>
        <v>#DIV/0!</v>
      </c>
      <c r="BE76" s="53"/>
      <c r="BF76" s="54"/>
      <c r="BG76" s="52">
        <f>COUNTIF(ชื่อสถานบริการ15!$C$22:$AF$22,1)</f>
        <v>0</v>
      </c>
      <c r="BH76" s="53" t="e">
        <f>BG76/$C$75*100</f>
        <v>#DIV/0!</v>
      </c>
      <c r="BI76" s="53"/>
      <c r="BJ76" s="54"/>
      <c r="BK76" s="52">
        <f>COUNTIF(ชื่อสถานบริการ16!$C$22:$AF$22,1)</f>
        <v>0</v>
      </c>
      <c r="BL76" s="53" t="e">
        <f>BK76/$C$75*100</f>
        <v>#DIV/0!</v>
      </c>
      <c r="BM76" s="53"/>
      <c r="BN76" s="54"/>
      <c r="BO76" s="52">
        <f>COUNTIF(ชื่อสถานบริการ17!$C$22:$AF$22,1)</f>
        <v>0</v>
      </c>
      <c r="BP76" s="53" t="e">
        <f>BO76/$C$75*100</f>
        <v>#DIV/0!</v>
      </c>
      <c r="BQ76" s="53"/>
      <c r="BR76" s="54"/>
      <c r="BS76" s="52">
        <f>COUNTIF(ชื่อสถานบริการ18!$C$22:$AF$22,1)</f>
        <v>0</v>
      </c>
      <c r="BT76" s="53" t="e">
        <f>BS76/$C$75*100</f>
        <v>#DIV/0!</v>
      </c>
      <c r="BU76" s="53"/>
      <c r="BV76" s="54"/>
      <c r="BW76" s="120">
        <f t="shared" si="172"/>
        <v>0</v>
      </c>
      <c r="BX76" s="53" t="e">
        <f>BW76/$C$75*100</f>
        <v>#DIV/0!</v>
      </c>
      <c r="BY76" s="121"/>
      <c r="BZ76" s="122"/>
    </row>
    <row r="77" spans="1:78" ht="18.75">
      <c r="A77" s="20"/>
      <c r="B77" s="46" t="s">
        <v>109</v>
      </c>
      <c r="C77" s="52">
        <f>COUNTIF(ชื่อสถานบริการ1!$C$22:$AF$22,2)</f>
        <v>0</v>
      </c>
      <c r="D77" s="53" t="e">
        <f t="shared" ref="D77:D80" si="192">C77/$C$75*100</f>
        <v>#DIV/0!</v>
      </c>
      <c r="E77" s="53"/>
      <c r="F77" s="54"/>
      <c r="G77" s="52">
        <f>COUNTIF(ชื่อสถานบริการ2!$C$22:$AF$22,2)</f>
        <v>0</v>
      </c>
      <c r="H77" s="53" t="e">
        <f t="shared" ref="H77:H80" si="193">G77/$C$75*100</f>
        <v>#DIV/0!</v>
      </c>
      <c r="I77" s="53"/>
      <c r="J77" s="54"/>
      <c r="K77" s="52">
        <f>COUNTIF(ชื่อสถานบริการ3!$C$22:$AF$22,2)</f>
        <v>0</v>
      </c>
      <c r="L77" s="53" t="e">
        <f t="shared" ref="L77:L80" si="194">K77/$C$75*100</f>
        <v>#DIV/0!</v>
      </c>
      <c r="M77" s="53"/>
      <c r="N77" s="54"/>
      <c r="O77" s="52">
        <f>COUNTIF(ชื่อสถานบริการ4!$C$22:$AF$22,2)</f>
        <v>0</v>
      </c>
      <c r="P77" s="53" t="e">
        <f t="shared" ref="P77:P80" si="195">O77/$C$75*100</f>
        <v>#DIV/0!</v>
      </c>
      <c r="Q77" s="53"/>
      <c r="R77" s="54"/>
      <c r="S77" s="52">
        <f>COUNTIF(ชื่อสถานบริการ5!$C$22:$AF$22,2)</f>
        <v>0</v>
      </c>
      <c r="T77" s="53" t="e">
        <f t="shared" ref="T77:T80" si="196">S77/$C$75*100</f>
        <v>#DIV/0!</v>
      </c>
      <c r="U77" s="53"/>
      <c r="V77" s="54"/>
      <c r="W77" s="52">
        <f>COUNTIF(ชื่อสถานบริการ6!$C$22:$AF$22,2)</f>
        <v>0</v>
      </c>
      <c r="X77" s="53" t="e">
        <f t="shared" ref="X77:X80" si="197">W77/$C$75*100</f>
        <v>#DIV/0!</v>
      </c>
      <c r="Y77" s="53"/>
      <c r="Z77" s="54"/>
      <c r="AA77" s="52">
        <f>COUNTIF(ชื่อสถานบริการ7!$C$22:$AF$22,2)</f>
        <v>0</v>
      </c>
      <c r="AB77" s="53" t="e">
        <f t="shared" ref="AB77:AB80" si="198">AA77/$C$75*100</f>
        <v>#DIV/0!</v>
      </c>
      <c r="AC77" s="53"/>
      <c r="AD77" s="54"/>
      <c r="AE77" s="52">
        <f>COUNTIF(ชื่อสถานบริการ8!$C$22:$AF$22,2)</f>
        <v>0</v>
      </c>
      <c r="AF77" s="53" t="e">
        <f t="shared" ref="AF77:AF80" si="199">AE77/$C$75*100</f>
        <v>#DIV/0!</v>
      </c>
      <c r="AG77" s="53"/>
      <c r="AH77" s="54"/>
      <c r="AI77" s="52">
        <f>COUNTIF(ชื่อสถานบริการ9!$C$22:$AF$22,2)</f>
        <v>0</v>
      </c>
      <c r="AJ77" s="53" t="e">
        <f t="shared" ref="AJ77:AJ80" si="200">AI77/$C$75*100</f>
        <v>#DIV/0!</v>
      </c>
      <c r="AK77" s="53"/>
      <c r="AL77" s="54"/>
      <c r="AM77" s="52">
        <f>COUNTIF(ชื่อสถานบริการ10!$C$22:$AF$22,2)</f>
        <v>0</v>
      </c>
      <c r="AN77" s="53" t="e">
        <f t="shared" ref="AN77:AN80" si="201">AM77/$C$75*100</f>
        <v>#DIV/0!</v>
      </c>
      <c r="AO77" s="53"/>
      <c r="AP77" s="54"/>
      <c r="AQ77" s="52">
        <f>COUNTIF(ชื่อสถานบริการ11!$C$22:$AF$22,2)</f>
        <v>0</v>
      </c>
      <c r="AR77" s="53" t="e">
        <f t="shared" ref="AR77:AR80" si="202">AQ77/$C$75*100</f>
        <v>#DIV/0!</v>
      </c>
      <c r="AS77" s="53"/>
      <c r="AT77" s="54"/>
      <c r="AU77" s="52">
        <f>COUNTIF(ชื่อสถานบริการ12!$C$22:$AF$22,2)</f>
        <v>0</v>
      </c>
      <c r="AV77" s="53" t="e">
        <f t="shared" ref="AV77:AV80" si="203">AU77/$C$75*100</f>
        <v>#DIV/0!</v>
      </c>
      <c r="AW77" s="53"/>
      <c r="AX77" s="54"/>
      <c r="AY77" s="52">
        <f>COUNTIF(ชื่อสถานบริการ13!$C$22:$AF$22,2)</f>
        <v>0</v>
      </c>
      <c r="AZ77" s="53" t="e">
        <f t="shared" ref="AZ77:AZ80" si="204">AY77/$C$75*100</f>
        <v>#DIV/0!</v>
      </c>
      <c r="BA77" s="53"/>
      <c r="BB77" s="54"/>
      <c r="BC77" s="52">
        <f>COUNTIF(ชื่อสถานบริการ14!$C$22:$AF$22,2)</f>
        <v>0</v>
      </c>
      <c r="BD77" s="53" t="e">
        <f t="shared" ref="BD77:BD80" si="205">BC77/$C$75*100</f>
        <v>#DIV/0!</v>
      </c>
      <c r="BE77" s="53"/>
      <c r="BF77" s="54"/>
      <c r="BG77" s="52">
        <f>COUNTIF(ชื่อสถานบริการ15!$C$22:$AF$22,2)</f>
        <v>0</v>
      </c>
      <c r="BH77" s="53" t="e">
        <f t="shared" ref="BH77:BH80" si="206">BG77/$C$75*100</f>
        <v>#DIV/0!</v>
      </c>
      <c r="BI77" s="53"/>
      <c r="BJ77" s="54"/>
      <c r="BK77" s="52">
        <f>COUNTIF(ชื่อสถานบริการ16!$C$22:$AF$22,2)</f>
        <v>0</v>
      </c>
      <c r="BL77" s="53" t="e">
        <f t="shared" ref="BL77:BL80" si="207">BK77/$C$75*100</f>
        <v>#DIV/0!</v>
      </c>
      <c r="BM77" s="53"/>
      <c r="BN77" s="54"/>
      <c r="BO77" s="52">
        <f>COUNTIF(ชื่อสถานบริการ17!$C$22:$AF$22,2)</f>
        <v>0</v>
      </c>
      <c r="BP77" s="53" t="e">
        <f t="shared" ref="BP77:BP80" si="208">BO77/$C$75*100</f>
        <v>#DIV/0!</v>
      </c>
      <c r="BQ77" s="53"/>
      <c r="BR77" s="54"/>
      <c r="BS77" s="52">
        <f>COUNTIF(ชื่อสถานบริการ18!$C$22:$AF$22,2)</f>
        <v>0</v>
      </c>
      <c r="BT77" s="53" t="e">
        <f t="shared" ref="BT77:BT80" si="209">BS77/$C$75*100</f>
        <v>#DIV/0!</v>
      </c>
      <c r="BU77" s="53"/>
      <c r="BV77" s="54"/>
      <c r="BW77" s="120">
        <f t="shared" si="172"/>
        <v>0</v>
      </c>
      <c r="BX77" s="53" t="e">
        <f t="shared" ref="BX77:BX80" si="210">BW77/$C$75*100</f>
        <v>#DIV/0!</v>
      </c>
      <c r="BY77" s="121"/>
      <c r="BZ77" s="122"/>
    </row>
    <row r="78" spans="1:78" ht="18.75">
      <c r="A78" s="20"/>
      <c r="B78" s="46" t="s">
        <v>110</v>
      </c>
      <c r="C78" s="52">
        <f>COUNTIF(ชื่อสถานบริการ1!$C$22:$AF$22,3)</f>
        <v>0</v>
      </c>
      <c r="D78" s="53" t="e">
        <f t="shared" si="192"/>
        <v>#DIV/0!</v>
      </c>
      <c r="E78" s="53"/>
      <c r="F78" s="54"/>
      <c r="G78" s="52">
        <f>COUNTIF(ชื่อสถานบริการ2!$C$22:$AF$22,3)</f>
        <v>0</v>
      </c>
      <c r="H78" s="53" t="e">
        <f t="shared" si="193"/>
        <v>#DIV/0!</v>
      </c>
      <c r="I78" s="53"/>
      <c r="J78" s="54"/>
      <c r="K78" s="52">
        <f>COUNTIF(ชื่อสถานบริการ3!$C$22:$AF$22,3)</f>
        <v>0</v>
      </c>
      <c r="L78" s="53" t="e">
        <f t="shared" si="194"/>
        <v>#DIV/0!</v>
      </c>
      <c r="M78" s="53"/>
      <c r="N78" s="54"/>
      <c r="O78" s="52">
        <f>COUNTIF(ชื่อสถานบริการ4!$C$22:$AF$22,3)</f>
        <v>0</v>
      </c>
      <c r="P78" s="53" t="e">
        <f t="shared" si="195"/>
        <v>#DIV/0!</v>
      </c>
      <c r="Q78" s="53"/>
      <c r="R78" s="54"/>
      <c r="S78" s="52">
        <f>COUNTIF(ชื่อสถานบริการ5!$C$22:$AF$22,3)</f>
        <v>0</v>
      </c>
      <c r="T78" s="53" t="e">
        <f t="shared" si="196"/>
        <v>#DIV/0!</v>
      </c>
      <c r="U78" s="53"/>
      <c r="V78" s="54"/>
      <c r="W78" s="52">
        <f>COUNTIF(ชื่อสถานบริการ6!$C$22:$AF$22,3)</f>
        <v>0</v>
      </c>
      <c r="X78" s="53" t="e">
        <f t="shared" si="197"/>
        <v>#DIV/0!</v>
      </c>
      <c r="Y78" s="53"/>
      <c r="Z78" s="54"/>
      <c r="AA78" s="52">
        <f>COUNTIF(ชื่อสถานบริการ7!$C$22:$AF$22,3)</f>
        <v>0</v>
      </c>
      <c r="AB78" s="53" t="e">
        <f t="shared" si="198"/>
        <v>#DIV/0!</v>
      </c>
      <c r="AC78" s="53"/>
      <c r="AD78" s="54"/>
      <c r="AE78" s="52">
        <f>COUNTIF(ชื่อสถานบริการ8!$C$22:$AF$22,3)</f>
        <v>0</v>
      </c>
      <c r="AF78" s="53" t="e">
        <f t="shared" si="199"/>
        <v>#DIV/0!</v>
      </c>
      <c r="AG78" s="53"/>
      <c r="AH78" s="54"/>
      <c r="AI78" s="52">
        <f>COUNTIF(ชื่อสถานบริการ9!$C$22:$AF$22,3)</f>
        <v>0</v>
      </c>
      <c r="AJ78" s="53" t="e">
        <f t="shared" si="200"/>
        <v>#DIV/0!</v>
      </c>
      <c r="AK78" s="53"/>
      <c r="AL78" s="54"/>
      <c r="AM78" s="52">
        <f>COUNTIF(ชื่อสถานบริการ10!$C$22:$AF$22,3)</f>
        <v>0</v>
      </c>
      <c r="AN78" s="53" t="e">
        <f t="shared" si="201"/>
        <v>#DIV/0!</v>
      </c>
      <c r="AO78" s="53"/>
      <c r="AP78" s="54"/>
      <c r="AQ78" s="52">
        <f>COUNTIF(ชื่อสถานบริการ11!$C$22:$AF$22,3)</f>
        <v>0</v>
      </c>
      <c r="AR78" s="53" t="e">
        <f t="shared" si="202"/>
        <v>#DIV/0!</v>
      </c>
      <c r="AS78" s="53"/>
      <c r="AT78" s="54"/>
      <c r="AU78" s="52">
        <f>COUNTIF(ชื่อสถานบริการ12!$C$22:$AF$22,3)</f>
        <v>0</v>
      </c>
      <c r="AV78" s="53" t="e">
        <f t="shared" si="203"/>
        <v>#DIV/0!</v>
      </c>
      <c r="AW78" s="53"/>
      <c r="AX78" s="54"/>
      <c r="AY78" s="52">
        <f>COUNTIF(ชื่อสถานบริการ13!$C$22:$AF$22,3)</f>
        <v>0</v>
      </c>
      <c r="AZ78" s="53" t="e">
        <f t="shared" si="204"/>
        <v>#DIV/0!</v>
      </c>
      <c r="BA78" s="53"/>
      <c r="BB78" s="54"/>
      <c r="BC78" s="52">
        <f>COUNTIF(ชื่อสถานบริการ14!$C$22:$AF$22,3)</f>
        <v>0</v>
      </c>
      <c r="BD78" s="53" t="e">
        <f t="shared" si="205"/>
        <v>#DIV/0!</v>
      </c>
      <c r="BE78" s="53"/>
      <c r="BF78" s="54"/>
      <c r="BG78" s="52">
        <f>COUNTIF(ชื่อสถานบริการ15!$C$22:$AF$22,3)</f>
        <v>0</v>
      </c>
      <c r="BH78" s="53" t="e">
        <f t="shared" si="206"/>
        <v>#DIV/0!</v>
      </c>
      <c r="BI78" s="53"/>
      <c r="BJ78" s="54"/>
      <c r="BK78" s="52">
        <f>COUNTIF(ชื่อสถานบริการ16!$C$22:$AF$22,3)</f>
        <v>0</v>
      </c>
      <c r="BL78" s="53" t="e">
        <f t="shared" si="207"/>
        <v>#DIV/0!</v>
      </c>
      <c r="BM78" s="53"/>
      <c r="BN78" s="54"/>
      <c r="BO78" s="52">
        <f>COUNTIF(ชื่อสถานบริการ17!$C$22:$AF$22,3)</f>
        <v>0</v>
      </c>
      <c r="BP78" s="53" t="e">
        <f t="shared" si="208"/>
        <v>#DIV/0!</v>
      </c>
      <c r="BQ78" s="53"/>
      <c r="BR78" s="54"/>
      <c r="BS78" s="52">
        <f>COUNTIF(ชื่อสถานบริการ18!$C$22:$AF$22,3)</f>
        <v>0</v>
      </c>
      <c r="BT78" s="53" t="e">
        <f t="shared" si="209"/>
        <v>#DIV/0!</v>
      </c>
      <c r="BU78" s="53"/>
      <c r="BV78" s="54"/>
      <c r="BW78" s="120">
        <f t="shared" si="172"/>
        <v>0</v>
      </c>
      <c r="BX78" s="53" t="e">
        <f t="shared" si="210"/>
        <v>#DIV/0!</v>
      </c>
      <c r="BY78" s="121"/>
      <c r="BZ78" s="122"/>
    </row>
    <row r="79" spans="1:78" ht="18.75">
      <c r="A79" s="20"/>
      <c r="B79" s="46" t="s">
        <v>112</v>
      </c>
      <c r="C79" s="52">
        <f>COUNTIF(ชื่อสถานบริการ1!$C$22:$AF$22,4)</f>
        <v>0</v>
      </c>
      <c r="D79" s="53" t="e">
        <f t="shared" si="192"/>
        <v>#DIV/0!</v>
      </c>
      <c r="E79" s="53"/>
      <c r="F79" s="54"/>
      <c r="G79" s="52">
        <f>COUNTIF(ชื่อสถานบริการ2!$C$22:$AF$22,4)</f>
        <v>0</v>
      </c>
      <c r="H79" s="53" t="e">
        <f t="shared" si="193"/>
        <v>#DIV/0!</v>
      </c>
      <c r="I79" s="53"/>
      <c r="J79" s="54"/>
      <c r="K79" s="52">
        <f>COUNTIF(ชื่อสถานบริการ3!$C$22:$AF$22,4)</f>
        <v>0</v>
      </c>
      <c r="L79" s="53" t="e">
        <f t="shared" si="194"/>
        <v>#DIV/0!</v>
      </c>
      <c r="M79" s="53"/>
      <c r="N79" s="54"/>
      <c r="O79" s="52">
        <f>COUNTIF(ชื่อสถานบริการ4!$C$22:$AF$22,4)</f>
        <v>0</v>
      </c>
      <c r="P79" s="53" t="e">
        <f t="shared" si="195"/>
        <v>#DIV/0!</v>
      </c>
      <c r="Q79" s="53"/>
      <c r="R79" s="54"/>
      <c r="S79" s="52">
        <f>COUNTIF(ชื่อสถานบริการ5!$C$22:$AF$22,4)</f>
        <v>0</v>
      </c>
      <c r="T79" s="53" t="e">
        <f t="shared" si="196"/>
        <v>#DIV/0!</v>
      </c>
      <c r="U79" s="53"/>
      <c r="V79" s="54"/>
      <c r="W79" s="52">
        <f>COUNTIF(ชื่อสถานบริการ6!$C$22:$AF$22,4)</f>
        <v>0</v>
      </c>
      <c r="X79" s="53" t="e">
        <f t="shared" si="197"/>
        <v>#DIV/0!</v>
      </c>
      <c r="Y79" s="53"/>
      <c r="Z79" s="54"/>
      <c r="AA79" s="52">
        <f>COUNTIF(ชื่อสถานบริการ7!$C$22:$AF$22,4)</f>
        <v>0</v>
      </c>
      <c r="AB79" s="53" t="e">
        <f t="shared" si="198"/>
        <v>#DIV/0!</v>
      </c>
      <c r="AC79" s="53"/>
      <c r="AD79" s="54"/>
      <c r="AE79" s="52">
        <f>COUNTIF(ชื่อสถานบริการ8!$C$22:$AF$22,4)</f>
        <v>0</v>
      </c>
      <c r="AF79" s="53" t="e">
        <f t="shared" si="199"/>
        <v>#DIV/0!</v>
      </c>
      <c r="AG79" s="53"/>
      <c r="AH79" s="54"/>
      <c r="AI79" s="52">
        <f>COUNTIF(ชื่อสถานบริการ9!$C$22:$AF$22,4)</f>
        <v>0</v>
      </c>
      <c r="AJ79" s="53" t="e">
        <f t="shared" si="200"/>
        <v>#DIV/0!</v>
      </c>
      <c r="AK79" s="53"/>
      <c r="AL79" s="54"/>
      <c r="AM79" s="52">
        <f>COUNTIF(ชื่อสถานบริการ10!$C$22:$AF$22,4)</f>
        <v>0</v>
      </c>
      <c r="AN79" s="53" t="e">
        <f t="shared" si="201"/>
        <v>#DIV/0!</v>
      </c>
      <c r="AO79" s="53"/>
      <c r="AP79" s="54"/>
      <c r="AQ79" s="52">
        <f>COUNTIF(ชื่อสถานบริการ11!$C$22:$AF$22,4)</f>
        <v>0</v>
      </c>
      <c r="AR79" s="53" t="e">
        <f t="shared" si="202"/>
        <v>#DIV/0!</v>
      </c>
      <c r="AS79" s="53"/>
      <c r="AT79" s="54"/>
      <c r="AU79" s="52">
        <f>COUNTIF(ชื่อสถานบริการ12!$C$22:$AF$22,4)</f>
        <v>0</v>
      </c>
      <c r="AV79" s="53" t="e">
        <f t="shared" si="203"/>
        <v>#DIV/0!</v>
      </c>
      <c r="AW79" s="53"/>
      <c r="AX79" s="54"/>
      <c r="AY79" s="52">
        <f>COUNTIF(ชื่อสถานบริการ13!$C$22:$AF$22,4)</f>
        <v>0</v>
      </c>
      <c r="AZ79" s="53" t="e">
        <f t="shared" si="204"/>
        <v>#DIV/0!</v>
      </c>
      <c r="BA79" s="53"/>
      <c r="BB79" s="54"/>
      <c r="BC79" s="52">
        <f>COUNTIF(ชื่อสถานบริการ14!$C$22:$AF$22,4)</f>
        <v>0</v>
      </c>
      <c r="BD79" s="53" t="e">
        <f t="shared" si="205"/>
        <v>#DIV/0!</v>
      </c>
      <c r="BE79" s="53"/>
      <c r="BF79" s="54"/>
      <c r="BG79" s="52">
        <f>COUNTIF(ชื่อสถานบริการ15!$C$22:$AF$22,4)</f>
        <v>0</v>
      </c>
      <c r="BH79" s="53" t="e">
        <f t="shared" si="206"/>
        <v>#DIV/0!</v>
      </c>
      <c r="BI79" s="53"/>
      <c r="BJ79" s="54"/>
      <c r="BK79" s="52">
        <f>COUNTIF(ชื่อสถานบริการ16!$C$22:$AF$22,4)</f>
        <v>0</v>
      </c>
      <c r="BL79" s="53" t="e">
        <f t="shared" si="207"/>
        <v>#DIV/0!</v>
      </c>
      <c r="BM79" s="53"/>
      <c r="BN79" s="54"/>
      <c r="BO79" s="52">
        <f>COUNTIF(ชื่อสถานบริการ17!$C$22:$AF$22,4)</f>
        <v>0</v>
      </c>
      <c r="BP79" s="53" t="e">
        <f t="shared" si="208"/>
        <v>#DIV/0!</v>
      </c>
      <c r="BQ79" s="53"/>
      <c r="BR79" s="54"/>
      <c r="BS79" s="52">
        <f>COUNTIF(ชื่อสถานบริการ18!$C$22:$AF$22,4)</f>
        <v>0</v>
      </c>
      <c r="BT79" s="53" t="e">
        <f t="shared" si="209"/>
        <v>#DIV/0!</v>
      </c>
      <c r="BU79" s="53"/>
      <c r="BV79" s="54"/>
      <c r="BW79" s="120">
        <f t="shared" si="172"/>
        <v>0</v>
      </c>
      <c r="BX79" s="53" t="e">
        <f t="shared" si="210"/>
        <v>#DIV/0!</v>
      </c>
      <c r="BY79" s="121"/>
      <c r="BZ79" s="122"/>
    </row>
    <row r="80" spans="1:78" ht="18.75">
      <c r="A80" s="20"/>
      <c r="B80" s="46" t="s">
        <v>111</v>
      </c>
      <c r="C80" s="52">
        <f>COUNTIF(ชื่อสถานบริการ1!$C$22:$AF$22,5)</f>
        <v>0</v>
      </c>
      <c r="D80" s="53" t="e">
        <f t="shared" si="192"/>
        <v>#DIV/0!</v>
      </c>
      <c r="E80" s="53"/>
      <c r="F80" s="54"/>
      <c r="G80" s="52">
        <f>COUNTIF(ชื่อสถานบริการ2!$C$22:$AF$22,5)</f>
        <v>0</v>
      </c>
      <c r="H80" s="53" t="e">
        <f t="shared" si="193"/>
        <v>#DIV/0!</v>
      </c>
      <c r="I80" s="53"/>
      <c r="J80" s="54"/>
      <c r="K80" s="52">
        <f>COUNTIF(ชื่อสถานบริการ3!$C$22:$AF$22,5)</f>
        <v>0</v>
      </c>
      <c r="L80" s="53" t="e">
        <f t="shared" si="194"/>
        <v>#DIV/0!</v>
      </c>
      <c r="M80" s="53"/>
      <c r="N80" s="54"/>
      <c r="O80" s="52">
        <f>COUNTIF(ชื่อสถานบริการ4!$C$22:$AF$22,5)</f>
        <v>0</v>
      </c>
      <c r="P80" s="53" t="e">
        <f t="shared" si="195"/>
        <v>#DIV/0!</v>
      </c>
      <c r="Q80" s="53"/>
      <c r="R80" s="54"/>
      <c r="S80" s="52">
        <f>COUNTIF(ชื่อสถานบริการ5!$C$22:$AF$22,5)</f>
        <v>0</v>
      </c>
      <c r="T80" s="53" t="e">
        <f t="shared" si="196"/>
        <v>#DIV/0!</v>
      </c>
      <c r="U80" s="53"/>
      <c r="V80" s="54"/>
      <c r="W80" s="52">
        <f>COUNTIF(ชื่อสถานบริการ6!$C$22:$AF$22,5)</f>
        <v>0</v>
      </c>
      <c r="X80" s="53" t="e">
        <f t="shared" si="197"/>
        <v>#DIV/0!</v>
      </c>
      <c r="Y80" s="53"/>
      <c r="Z80" s="54"/>
      <c r="AA80" s="52">
        <f>COUNTIF(ชื่อสถานบริการ7!$C$22:$AF$22,5)</f>
        <v>0</v>
      </c>
      <c r="AB80" s="53" t="e">
        <f t="shared" si="198"/>
        <v>#DIV/0!</v>
      </c>
      <c r="AC80" s="53"/>
      <c r="AD80" s="54"/>
      <c r="AE80" s="52">
        <f>COUNTIF(ชื่อสถานบริการ8!$C$22:$AF$22,5)</f>
        <v>0</v>
      </c>
      <c r="AF80" s="53" t="e">
        <f t="shared" si="199"/>
        <v>#DIV/0!</v>
      </c>
      <c r="AG80" s="53"/>
      <c r="AH80" s="54"/>
      <c r="AI80" s="52">
        <f>COUNTIF(ชื่อสถานบริการ9!$C$22:$AF$22,5)</f>
        <v>0</v>
      </c>
      <c r="AJ80" s="53" t="e">
        <f t="shared" si="200"/>
        <v>#DIV/0!</v>
      </c>
      <c r="AK80" s="53"/>
      <c r="AL80" s="54"/>
      <c r="AM80" s="52">
        <f>COUNTIF(ชื่อสถานบริการ10!$C$22:$AF$22,5)</f>
        <v>0</v>
      </c>
      <c r="AN80" s="53" t="e">
        <f t="shared" si="201"/>
        <v>#DIV/0!</v>
      </c>
      <c r="AO80" s="53"/>
      <c r="AP80" s="54"/>
      <c r="AQ80" s="52">
        <f>COUNTIF(ชื่อสถานบริการ11!$C$22:$AF$22,5)</f>
        <v>0</v>
      </c>
      <c r="AR80" s="53" t="e">
        <f t="shared" si="202"/>
        <v>#DIV/0!</v>
      </c>
      <c r="AS80" s="53"/>
      <c r="AT80" s="54"/>
      <c r="AU80" s="52">
        <f>COUNTIF(ชื่อสถานบริการ12!$C$22:$AF$22,5)</f>
        <v>0</v>
      </c>
      <c r="AV80" s="53" t="e">
        <f t="shared" si="203"/>
        <v>#DIV/0!</v>
      </c>
      <c r="AW80" s="53"/>
      <c r="AX80" s="54"/>
      <c r="AY80" s="52">
        <f>COUNTIF(ชื่อสถานบริการ13!$C$22:$AF$22,5)</f>
        <v>0</v>
      </c>
      <c r="AZ80" s="53" t="e">
        <f t="shared" si="204"/>
        <v>#DIV/0!</v>
      </c>
      <c r="BA80" s="53"/>
      <c r="BB80" s="54"/>
      <c r="BC80" s="52">
        <f>COUNTIF(ชื่อสถานบริการ14!$C$22:$AF$22,5)</f>
        <v>0</v>
      </c>
      <c r="BD80" s="53" t="e">
        <f t="shared" si="205"/>
        <v>#DIV/0!</v>
      </c>
      <c r="BE80" s="53"/>
      <c r="BF80" s="54"/>
      <c r="BG80" s="52">
        <f>COUNTIF(ชื่อสถานบริการ15!$C$22:$AF$22,5)</f>
        <v>0</v>
      </c>
      <c r="BH80" s="53" t="e">
        <f t="shared" si="206"/>
        <v>#DIV/0!</v>
      </c>
      <c r="BI80" s="53"/>
      <c r="BJ80" s="54"/>
      <c r="BK80" s="52">
        <f>COUNTIF(ชื่อสถานบริการ16!$C$22:$AF$22,5)</f>
        <v>0</v>
      </c>
      <c r="BL80" s="53" t="e">
        <f t="shared" si="207"/>
        <v>#DIV/0!</v>
      </c>
      <c r="BM80" s="53"/>
      <c r="BN80" s="54"/>
      <c r="BO80" s="52">
        <f>COUNTIF(ชื่อสถานบริการ17!$C$22:$AF$22,5)</f>
        <v>0</v>
      </c>
      <c r="BP80" s="53" t="e">
        <f t="shared" si="208"/>
        <v>#DIV/0!</v>
      </c>
      <c r="BQ80" s="53"/>
      <c r="BR80" s="54"/>
      <c r="BS80" s="52">
        <f>COUNTIF(ชื่อสถานบริการ18!$C$22:$AF$22,5)</f>
        <v>0</v>
      </c>
      <c r="BT80" s="53" t="e">
        <f t="shared" si="209"/>
        <v>#DIV/0!</v>
      </c>
      <c r="BU80" s="53"/>
      <c r="BV80" s="54"/>
      <c r="BW80" s="120">
        <f t="shared" si="172"/>
        <v>0</v>
      </c>
      <c r="BX80" s="53" t="e">
        <f t="shared" si="210"/>
        <v>#DIV/0!</v>
      </c>
      <c r="BY80" s="121"/>
      <c r="BZ80" s="122"/>
    </row>
    <row r="81" spans="1:78">
      <c r="A81" s="20"/>
      <c r="B81" s="21" t="s">
        <v>21</v>
      </c>
      <c r="C81" s="52"/>
      <c r="D81" s="53"/>
      <c r="E81" s="53"/>
      <c r="F81" s="54"/>
      <c r="G81" s="52"/>
      <c r="H81" s="53"/>
      <c r="I81" s="53"/>
      <c r="J81" s="54"/>
      <c r="K81" s="52"/>
      <c r="L81" s="53"/>
      <c r="M81" s="53"/>
      <c r="N81" s="54"/>
      <c r="O81" s="52"/>
      <c r="P81" s="53"/>
      <c r="Q81" s="53"/>
      <c r="R81" s="54"/>
      <c r="S81" s="52"/>
      <c r="T81" s="53"/>
      <c r="U81" s="53"/>
      <c r="V81" s="54"/>
      <c r="W81" s="52"/>
      <c r="X81" s="53"/>
      <c r="Y81" s="53"/>
      <c r="Z81" s="54"/>
      <c r="AA81" s="52"/>
      <c r="AB81" s="53"/>
      <c r="AC81" s="53"/>
      <c r="AD81" s="54"/>
      <c r="AE81" s="52"/>
      <c r="AF81" s="53"/>
      <c r="AG81" s="53"/>
      <c r="AH81" s="54"/>
      <c r="AI81" s="52"/>
      <c r="AJ81" s="53"/>
      <c r="AK81" s="53"/>
      <c r="AL81" s="54"/>
      <c r="AM81" s="52"/>
      <c r="AN81" s="53"/>
      <c r="AO81" s="53"/>
      <c r="AP81" s="54"/>
      <c r="AQ81" s="52"/>
      <c r="AR81" s="53"/>
      <c r="AS81" s="53"/>
      <c r="AT81" s="54"/>
      <c r="AU81" s="52"/>
      <c r="AV81" s="53"/>
      <c r="AW81" s="53"/>
      <c r="AX81" s="54"/>
      <c r="AY81" s="52"/>
      <c r="AZ81" s="53"/>
      <c r="BA81" s="53"/>
      <c r="BB81" s="54"/>
      <c r="BC81" s="52"/>
      <c r="BD81" s="53"/>
      <c r="BE81" s="53"/>
      <c r="BF81" s="54"/>
      <c r="BG81" s="52"/>
      <c r="BH81" s="53"/>
      <c r="BI81" s="53"/>
      <c r="BJ81" s="54"/>
      <c r="BK81" s="52"/>
      <c r="BL81" s="53"/>
      <c r="BM81" s="53"/>
      <c r="BN81" s="54"/>
      <c r="BO81" s="52"/>
      <c r="BP81" s="53"/>
      <c r="BQ81" s="53"/>
      <c r="BR81" s="54"/>
      <c r="BS81" s="52"/>
      <c r="BT81" s="53"/>
      <c r="BU81" s="53"/>
      <c r="BV81" s="54"/>
      <c r="BW81" s="120">
        <f t="shared" si="172"/>
        <v>0</v>
      </c>
      <c r="BX81" s="53"/>
      <c r="BY81" s="121"/>
      <c r="BZ81" s="122"/>
    </row>
    <row r="82" spans="1:78">
      <c r="A82" s="31">
        <v>5</v>
      </c>
      <c r="B82" s="32" t="s">
        <v>22</v>
      </c>
      <c r="C82" s="58"/>
      <c r="D82" s="59"/>
      <c r="E82" s="59"/>
      <c r="F82" s="60"/>
      <c r="G82" s="58"/>
      <c r="H82" s="59"/>
      <c r="I82" s="59"/>
      <c r="J82" s="60"/>
      <c r="K82" s="58"/>
      <c r="L82" s="59"/>
      <c r="M82" s="59"/>
      <c r="N82" s="60"/>
      <c r="O82" s="58"/>
      <c r="P82" s="59"/>
      <c r="Q82" s="59"/>
      <c r="R82" s="60"/>
      <c r="S82" s="58"/>
      <c r="T82" s="59"/>
      <c r="U82" s="59"/>
      <c r="V82" s="60"/>
      <c r="W82" s="58"/>
      <c r="X82" s="59"/>
      <c r="Y82" s="59"/>
      <c r="Z82" s="60"/>
      <c r="AA82" s="58"/>
      <c r="AB82" s="59"/>
      <c r="AC82" s="59"/>
      <c r="AD82" s="60"/>
      <c r="AE82" s="58"/>
      <c r="AF82" s="59"/>
      <c r="AG82" s="59"/>
      <c r="AH82" s="60"/>
      <c r="AI82" s="58"/>
      <c r="AJ82" s="59"/>
      <c r="AK82" s="59"/>
      <c r="AL82" s="60"/>
      <c r="AM82" s="58"/>
      <c r="AN82" s="59"/>
      <c r="AO82" s="59"/>
      <c r="AP82" s="60"/>
      <c r="AQ82" s="58"/>
      <c r="AR82" s="59"/>
      <c r="AS82" s="59"/>
      <c r="AT82" s="60"/>
      <c r="AU82" s="58"/>
      <c r="AV82" s="59"/>
      <c r="AW82" s="59"/>
      <c r="AX82" s="60"/>
      <c r="AY82" s="58"/>
      <c r="AZ82" s="59"/>
      <c r="BA82" s="59"/>
      <c r="BB82" s="60"/>
      <c r="BC82" s="58"/>
      <c r="BD82" s="59"/>
      <c r="BE82" s="59"/>
      <c r="BF82" s="60"/>
      <c r="BG82" s="58"/>
      <c r="BH82" s="59"/>
      <c r="BI82" s="59"/>
      <c r="BJ82" s="60"/>
      <c r="BK82" s="58"/>
      <c r="BL82" s="59"/>
      <c r="BM82" s="59"/>
      <c r="BN82" s="60"/>
      <c r="BO82" s="58"/>
      <c r="BP82" s="59"/>
      <c r="BQ82" s="59"/>
      <c r="BR82" s="60"/>
      <c r="BS82" s="58"/>
      <c r="BT82" s="59"/>
      <c r="BU82" s="59"/>
      <c r="BV82" s="60"/>
      <c r="BW82" s="120">
        <f t="shared" si="172"/>
        <v>0</v>
      </c>
      <c r="BX82" s="59"/>
      <c r="BY82" s="121"/>
      <c r="BZ82" s="122"/>
    </row>
    <row r="83" spans="1:78" ht="28.5">
      <c r="A83" s="20">
        <v>5.0999999999999996</v>
      </c>
      <c r="B83" s="21" t="s">
        <v>23</v>
      </c>
      <c r="C83" s="52">
        <f>SUM(C84:C87)</f>
        <v>0</v>
      </c>
      <c r="D83" s="53"/>
      <c r="E83" s="56" t="e">
        <f>ชื่อสถานบริการ1!$AG25</f>
        <v>#DIV/0!</v>
      </c>
      <c r="F83" s="57" t="e">
        <f>ชื่อสถานบริการ1!$AH25</f>
        <v>#DIV/0!</v>
      </c>
      <c r="G83" s="52">
        <f>SUM(G84:G87)</f>
        <v>0</v>
      </c>
      <c r="H83" s="53"/>
      <c r="I83" s="56" t="e">
        <f>ชื่อสถานบริการ2!$AG25</f>
        <v>#DIV/0!</v>
      </c>
      <c r="J83" s="57" t="e">
        <f>ชื่อสถานบริการ2!$AH25</f>
        <v>#DIV/0!</v>
      </c>
      <c r="K83" s="52">
        <f>SUM(K84:K87)</f>
        <v>0</v>
      </c>
      <c r="L83" s="53"/>
      <c r="M83" s="56" t="e">
        <f>ชื่อสถานบริการ3!$AG25</f>
        <v>#DIV/0!</v>
      </c>
      <c r="N83" s="57" t="e">
        <f>ชื่อสถานบริการ3!$AH25</f>
        <v>#DIV/0!</v>
      </c>
      <c r="O83" s="52">
        <f>SUM(O84:O87)</f>
        <v>0</v>
      </c>
      <c r="P83" s="53"/>
      <c r="Q83" s="56" t="e">
        <f>ชื่อสถานบริการ4!$AG25</f>
        <v>#DIV/0!</v>
      </c>
      <c r="R83" s="57" t="e">
        <f>ชื่อสถานบริการ4!$AH25</f>
        <v>#DIV/0!</v>
      </c>
      <c r="S83" s="52">
        <f>SUM(S84:S87)</f>
        <v>0</v>
      </c>
      <c r="T83" s="53"/>
      <c r="U83" s="56" t="e">
        <f>ชื่อสถานบริการ5!$AG25</f>
        <v>#DIV/0!</v>
      </c>
      <c r="V83" s="57" t="e">
        <f>ชื่อสถานบริการ5!$AH25</f>
        <v>#DIV/0!</v>
      </c>
      <c r="W83" s="52">
        <f>SUM(W84:W87)</f>
        <v>0</v>
      </c>
      <c r="X83" s="53"/>
      <c r="Y83" s="56" t="e">
        <f>ชื่อสถานบริการ6!$AG25</f>
        <v>#DIV/0!</v>
      </c>
      <c r="Z83" s="57" t="e">
        <f>ชื่อสถานบริการ6!$AH25</f>
        <v>#DIV/0!</v>
      </c>
      <c r="AA83" s="52">
        <f>SUM(AA84:AA87)</f>
        <v>0</v>
      </c>
      <c r="AB83" s="53"/>
      <c r="AC83" s="56" t="e">
        <f>ชื่อสถานบริการ7!$AG25</f>
        <v>#DIV/0!</v>
      </c>
      <c r="AD83" s="57" t="e">
        <f>ชื่อสถานบริการ7!$AH25</f>
        <v>#DIV/0!</v>
      </c>
      <c r="AE83" s="52">
        <f>SUM(AE84:AE87)</f>
        <v>0</v>
      </c>
      <c r="AF83" s="53"/>
      <c r="AG83" s="56" t="e">
        <f>ชื่อสถานบริการ8!$AG25</f>
        <v>#DIV/0!</v>
      </c>
      <c r="AH83" s="57" t="e">
        <f>ชื่อสถานบริการ8!$AH25</f>
        <v>#DIV/0!</v>
      </c>
      <c r="AI83" s="52">
        <f>SUM(AI84:AI87)</f>
        <v>0</v>
      </c>
      <c r="AJ83" s="53"/>
      <c r="AK83" s="56" t="e">
        <f>ชื่อสถานบริการ9!$AG25</f>
        <v>#DIV/0!</v>
      </c>
      <c r="AL83" s="57" t="e">
        <f>ชื่อสถานบริการ9!$AH25</f>
        <v>#DIV/0!</v>
      </c>
      <c r="AM83" s="52">
        <f>SUM(AM84:AM87)</f>
        <v>0</v>
      </c>
      <c r="AN83" s="53"/>
      <c r="AO83" s="56" t="e">
        <f>ชื่อสถานบริการ10!$AG25</f>
        <v>#DIV/0!</v>
      </c>
      <c r="AP83" s="57" t="e">
        <f>ชื่อสถานบริการ10!$AH25</f>
        <v>#DIV/0!</v>
      </c>
      <c r="AQ83" s="52">
        <f>SUM(AQ84:AQ87)</f>
        <v>0</v>
      </c>
      <c r="AR83" s="53"/>
      <c r="AS83" s="56" t="e">
        <f>ชื่อสถานบริการ11!$AG25</f>
        <v>#DIV/0!</v>
      </c>
      <c r="AT83" s="57" t="e">
        <f>ชื่อสถานบริการ11!$AH25</f>
        <v>#DIV/0!</v>
      </c>
      <c r="AU83" s="52">
        <f>SUM(AU84:AU87)</f>
        <v>0</v>
      </c>
      <c r="AV83" s="53"/>
      <c r="AW83" s="56" t="e">
        <f>ชื่อสถานบริการ12!$AG25</f>
        <v>#DIV/0!</v>
      </c>
      <c r="AX83" s="57" t="e">
        <f>ชื่อสถานบริการ12!$AH25</f>
        <v>#DIV/0!</v>
      </c>
      <c r="AY83" s="52">
        <f>SUM(AY84:AY87)</f>
        <v>0</v>
      </c>
      <c r="AZ83" s="53"/>
      <c r="BA83" s="56" t="e">
        <f>ชื่อสถานบริการ13!$AG25</f>
        <v>#DIV/0!</v>
      </c>
      <c r="BB83" s="57" t="e">
        <f>ชื่อสถานบริการ13!$AH25</f>
        <v>#DIV/0!</v>
      </c>
      <c r="BC83" s="52">
        <f>SUM(BC84:BC87)</f>
        <v>0</v>
      </c>
      <c r="BD83" s="53"/>
      <c r="BE83" s="56" t="e">
        <f>ชื่อสถานบริการ14!$AG25</f>
        <v>#DIV/0!</v>
      </c>
      <c r="BF83" s="57" t="e">
        <f>ชื่อสถานบริการ14!$AH25</f>
        <v>#DIV/0!</v>
      </c>
      <c r="BG83" s="52">
        <f>SUM(BG84:BG87)</f>
        <v>0</v>
      </c>
      <c r="BH83" s="53"/>
      <c r="BI83" s="56" t="e">
        <f>ชื่อสถานบริการ15!$AG25</f>
        <v>#DIV/0!</v>
      </c>
      <c r="BJ83" s="57" t="e">
        <f>ชื่อสถานบริการ15!$AH25</f>
        <v>#DIV/0!</v>
      </c>
      <c r="BK83" s="52">
        <f>SUM(BK84:BK87)</f>
        <v>0</v>
      </c>
      <c r="BL83" s="53"/>
      <c r="BM83" s="56" t="e">
        <f>ชื่อสถานบริการ16!$AG25</f>
        <v>#DIV/0!</v>
      </c>
      <c r="BN83" s="57" t="e">
        <f>ชื่อสถานบริการ16!$AH25</f>
        <v>#DIV/0!</v>
      </c>
      <c r="BO83" s="52">
        <f>SUM(BO84:BO87)</f>
        <v>0</v>
      </c>
      <c r="BP83" s="53"/>
      <c r="BQ83" s="56" t="e">
        <f>ชื่อสถานบริการ17!$AG25</f>
        <v>#DIV/0!</v>
      </c>
      <c r="BR83" s="57" t="e">
        <f>ชื่อสถานบริการ17!$AH25</f>
        <v>#DIV/0!</v>
      </c>
      <c r="BS83" s="52">
        <f>SUM(BS84:BS87)</f>
        <v>0</v>
      </c>
      <c r="BT83" s="53"/>
      <c r="BU83" s="56" t="e">
        <f>ชื่อสถานบริการ18!$AG25</f>
        <v>#DIV/0!</v>
      </c>
      <c r="BV83" s="57" t="e">
        <f>ชื่อสถานบริการ18!$AH25</f>
        <v>#DIV/0!</v>
      </c>
      <c r="BW83" s="120">
        <f t="shared" si="172"/>
        <v>0</v>
      </c>
      <c r="BX83" s="53"/>
      <c r="BY83" s="121" t="e">
        <f>AVERAGE(E83,I83,M83,Q83,U83,Y83,AC83,AG83,AK83,AO83,AS83,AW83,BA83,BE83,BI83,BM83,BQ83,BU83)</f>
        <v>#DIV/0!</v>
      </c>
      <c r="BZ83" s="122"/>
    </row>
    <row r="84" spans="1:78" ht="18.75">
      <c r="A84" s="20"/>
      <c r="B84" s="46" t="s">
        <v>104</v>
      </c>
      <c r="C84" s="52">
        <f>COUNTIF(ชื่อสถานบริการ1!$C$25:$AF$25,1)</f>
        <v>0</v>
      </c>
      <c r="D84" s="53" t="e">
        <f>C84/$C$83*100</f>
        <v>#DIV/0!</v>
      </c>
      <c r="E84" s="53"/>
      <c r="F84" s="54"/>
      <c r="G84" s="52">
        <f>COUNTIF(ชื่อสถานบริการ2!$C$25:$AF$25,1)</f>
        <v>0</v>
      </c>
      <c r="H84" s="53" t="e">
        <f>G84/$C$83*100</f>
        <v>#DIV/0!</v>
      </c>
      <c r="I84" s="53"/>
      <c r="J84" s="54"/>
      <c r="K84" s="52">
        <f>COUNTIF(ชื่อสถานบริการ3!$C$25:$AF$25,1)</f>
        <v>0</v>
      </c>
      <c r="L84" s="53" t="e">
        <f>K84/$C$83*100</f>
        <v>#DIV/0!</v>
      </c>
      <c r="M84" s="53"/>
      <c r="N84" s="54"/>
      <c r="O84" s="52">
        <f>COUNTIF(ชื่อสถานบริการ4!$C$25:$AF$25,1)</f>
        <v>0</v>
      </c>
      <c r="P84" s="53" t="e">
        <f>O84/$C$83*100</f>
        <v>#DIV/0!</v>
      </c>
      <c r="Q84" s="53"/>
      <c r="R84" s="54"/>
      <c r="S84" s="52">
        <f>COUNTIF(ชื่อสถานบริการ5!$C$25:$AF$25,1)</f>
        <v>0</v>
      </c>
      <c r="T84" s="53" t="e">
        <f>S84/$C$83*100</f>
        <v>#DIV/0!</v>
      </c>
      <c r="U84" s="53"/>
      <c r="V84" s="54"/>
      <c r="W84" s="52">
        <f>COUNTIF(ชื่อสถานบริการ6!$C$25:$AF$25,1)</f>
        <v>0</v>
      </c>
      <c r="X84" s="53" t="e">
        <f>W84/$C$83*100</f>
        <v>#DIV/0!</v>
      </c>
      <c r="Y84" s="53"/>
      <c r="Z84" s="54"/>
      <c r="AA84" s="52">
        <f>COUNTIF(ชื่อสถานบริการ7!$C$25:$AF$25,1)</f>
        <v>0</v>
      </c>
      <c r="AB84" s="53" t="e">
        <f>AA84/$C$83*100</f>
        <v>#DIV/0!</v>
      </c>
      <c r="AC84" s="53"/>
      <c r="AD84" s="54"/>
      <c r="AE84" s="52">
        <f>COUNTIF(ชื่อสถานบริการ8!$C$25:$AF$25,1)</f>
        <v>0</v>
      </c>
      <c r="AF84" s="53" t="e">
        <f>AE84/$C$83*100</f>
        <v>#DIV/0!</v>
      </c>
      <c r="AG84" s="53"/>
      <c r="AH84" s="54"/>
      <c r="AI84" s="52">
        <f>COUNTIF(ชื่อสถานบริการ9!$C$25:$AF$25,1)</f>
        <v>0</v>
      </c>
      <c r="AJ84" s="53" t="e">
        <f>AI84/$C$83*100</f>
        <v>#DIV/0!</v>
      </c>
      <c r="AK84" s="53"/>
      <c r="AL84" s="54"/>
      <c r="AM84" s="52">
        <f>COUNTIF(ชื่อสถานบริการ10!$C$25:$AF$25,1)</f>
        <v>0</v>
      </c>
      <c r="AN84" s="53" t="e">
        <f>AM84/$C$83*100</f>
        <v>#DIV/0!</v>
      </c>
      <c r="AO84" s="53"/>
      <c r="AP84" s="54"/>
      <c r="AQ84" s="52">
        <f>COUNTIF(ชื่อสถานบริการ11!$C$25:$AF$25,1)</f>
        <v>0</v>
      </c>
      <c r="AR84" s="53" t="e">
        <f>AQ84/$C$83*100</f>
        <v>#DIV/0!</v>
      </c>
      <c r="AS84" s="53"/>
      <c r="AT84" s="54"/>
      <c r="AU84" s="52">
        <f>COUNTIF(ชื่อสถานบริการ12!$C$25:$AF$25,1)</f>
        <v>0</v>
      </c>
      <c r="AV84" s="53" t="e">
        <f>AU84/$C$83*100</f>
        <v>#DIV/0!</v>
      </c>
      <c r="AW84" s="53"/>
      <c r="AX84" s="54"/>
      <c r="AY84" s="52">
        <f>COUNTIF(ชื่อสถานบริการ13!$C$25:$AF$25,1)</f>
        <v>0</v>
      </c>
      <c r="AZ84" s="53" t="e">
        <f>AY84/$C$83*100</f>
        <v>#DIV/0!</v>
      </c>
      <c r="BA84" s="53"/>
      <c r="BB84" s="54"/>
      <c r="BC84" s="52">
        <f>COUNTIF(ชื่อสถานบริการ14!$C$25:$AF$25,1)</f>
        <v>0</v>
      </c>
      <c r="BD84" s="53" t="e">
        <f>BC84/$C$83*100</f>
        <v>#DIV/0!</v>
      </c>
      <c r="BE84" s="53"/>
      <c r="BF84" s="54"/>
      <c r="BG84" s="52">
        <f>COUNTIF(ชื่อสถานบริการ15!$C$25:$AF$25,1)</f>
        <v>0</v>
      </c>
      <c r="BH84" s="53" t="e">
        <f>BG84/$C$83*100</f>
        <v>#DIV/0!</v>
      </c>
      <c r="BI84" s="53"/>
      <c r="BJ84" s="54"/>
      <c r="BK84" s="52">
        <f>COUNTIF(ชื่อสถานบริการ16!$C$25:$AF$25,1)</f>
        <v>0</v>
      </c>
      <c r="BL84" s="53" t="e">
        <f>BK84/$C$83*100</f>
        <v>#DIV/0!</v>
      </c>
      <c r="BM84" s="53"/>
      <c r="BN84" s="54"/>
      <c r="BO84" s="52">
        <f>COUNTIF(ชื่อสถานบริการ17!$C$25:$AF$25,1)</f>
        <v>0</v>
      </c>
      <c r="BP84" s="53" t="e">
        <f>BO84/$C$83*100</f>
        <v>#DIV/0!</v>
      </c>
      <c r="BQ84" s="53"/>
      <c r="BR84" s="54"/>
      <c r="BS84" s="52">
        <f>COUNTIF(ชื่อสถานบริการ18!$C$25:$AF$25,1)</f>
        <v>0</v>
      </c>
      <c r="BT84" s="53" t="e">
        <f>BS84/$C$83*100</f>
        <v>#DIV/0!</v>
      </c>
      <c r="BU84" s="53"/>
      <c r="BV84" s="54"/>
      <c r="BW84" s="120">
        <f t="shared" si="172"/>
        <v>0</v>
      </c>
      <c r="BX84" s="53" t="e">
        <f>BW84/$C$83*100</f>
        <v>#DIV/0!</v>
      </c>
      <c r="BY84" s="121"/>
      <c r="BZ84" s="122"/>
    </row>
    <row r="85" spans="1:78" ht="18.75">
      <c r="A85" s="20"/>
      <c r="B85" s="46" t="s">
        <v>105</v>
      </c>
      <c r="C85" s="52">
        <f>COUNTIF(ชื่อสถานบริการ1!$C$25:$AF$25,2)</f>
        <v>0</v>
      </c>
      <c r="D85" s="53" t="e">
        <f t="shared" ref="D85:D87" si="211">C85/$C$83*100</f>
        <v>#DIV/0!</v>
      </c>
      <c r="E85" s="53"/>
      <c r="F85" s="54"/>
      <c r="G85" s="52">
        <f>COUNTIF(ชื่อสถานบริการ2!$C$25:$AF$25,2)</f>
        <v>0</v>
      </c>
      <c r="H85" s="53" t="e">
        <f t="shared" ref="H85:H87" si="212">G85/$C$83*100</f>
        <v>#DIV/0!</v>
      </c>
      <c r="I85" s="53"/>
      <c r="J85" s="54"/>
      <c r="K85" s="52">
        <f>COUNTIF(ชื่อสถานบริการ3!$C$25:$AF$25,2)</f>
        <v>0</v>
      </c>
      <c r="L85" s="53" t="e">
        <f t="shared" ref="L85:L87" si="213">K85/$C$83*100</f>
        <v>#DIV/0!</v>
      </c>
      <c r="M85" s="53"/>
      <c r="N85" s="54"/>
      <c r="O85" s="52">
        <f>COUNTIF(ชื่อสถานบริการ4!$C$25:$AF$25,2)</f>
        <v>0</v>
      </c>
      <c r="P85" s="53" t="e">
        <f t="shared" ref="P85:P87" si="214">O85/$C$83*100</f>
        <v>#DIV/0!</v>
      </c>
      <c r="Q85" s="53"/>
      <c r="R85" s="54"/>
      <c r="S85" s="52">
        <f>COUNTIF(ชื่อสถานบริการ5!$C$25:$AF$25,2)</f>
        <v>0</v>
      </c>
      <c r="T85" s="53" t="e">
        <f t="shared" ref="T85:T87" si="215">S85/$C$83*100</f>
        <v>#DIV/0!</v>
      </c>
      <c r="U85" s="53"/>
      <c r="V85" s="54"/>
      <c r="W85" s="52">
        <f>COUNTIF(ชื่อสถานบริการ6!$C$25:$AF$25,2)</f>
        <v>0</v>
      </c>
      <c r="X85" s="53" t="e">
        <f t="shared" ref="X85:X87" si="216">W85/$C$83*100</f>
        <v>#DIV/0!</v>
      </c>
      <c r="Y85" s="53"/>
      <c r="Z85" s="54"/>
      <c r="AA85" s="52">
        <f>COUNTIF(ชื่อสถานบริการ7!$C$25:$AF$25,2)</f>
        <v>0</v>
      </c>
      <c r="AB85" s="53" t="e">
        <f t="shared" ref="AB85:AB87" si="217">AA85/$C$83*100</f>
        <v>#DIV/0!</v>
      </c>
      <c r="AC85" s="53"/>
      <c r="AD85" s="54"/>
      <c r="AE85" s="52">
        <f>COUNTIF(ชื่อสถานบริการ8!$C$25:$AF$25,2)</f>
        <v>0</v>
      </c>
      <c r="AF85" s="53" t="e">
        <f t="shared" ref="AF85:AF87" si="218">AE85/$C$83*100</f>
        <v>#DIV/0!</v>
      </c>
      <c r="AG85" s="53"/>
      <c r="AH85" s="54"/>
      <c r="AI85" s="52">
        <f>COUNTIF(ชื่อสถานบริการ9!$C$25:$AF$25,2)</f>
        <v>0</v>
      </c>
      <c r="AJ85" s="53" t="e">
        <f t="shared" ref="AJ85:AJ87" si="219">AI85/$C$83*100</f>
        <v>#DIV/0!</v>
      </c>
      <c r="AK85" s="53"/>
      <c r="AL85" s="54"/>
      <c r="AM85" s="52">
        <f>COUNTIF(ชื่อสถานบริการ10!$C$25:$AF$25,2)</f>
        <v>0</v>
      </c>
      <c r="AN85" s="53" t="e">
        <f t="shared" ref="AN85:AN87" si="220">AM85/$C$83*100</f>
        <v>#DIV/0!</v>
      </c>
      <c r="AO85" s="53"/>
      <c r="AP85" s="54"/>
      <c r="AQ85" s="52">
        <f>COUNTIF(ชื่อสถานบริการ11!$C$25:$AF$25,2)</f>
        <v>0</v>
      </c>
      <c r="AR85" s="53" t="e">
        <f t="shared" ref="AR85:AR87" si="221">AQ85/$C$83*100</f>
        <v>#DIV/0!</v>
      </c>
      <c r="AS85" s="53"/>
      <c r="AT85" s="54"/>
      <c r="AU85" s="52">
        <f>COUNTIF(ชื่อสถานบริการ12!$C$25:$AF$25,2)</f>
        <v>0</v>
      </c>
      <c r="AV85" s="53" t="e">
        <f t="shared" ref="AV85:AV87" si="222">AU85/$C$83*100</f>
        <v>#DIV/0!</v>
      </c>
      <c r="AW85" s="53"/>
      <c r="AX85" s="54"/>
      <c r="AY85" s="52">
        <f>COUNTIF(ชื่อสถานบริการ13!$C$25:$AF$25,2)</f>
        <v>0</v>
      </c>
      <c r="AZ85" s="53" t="e">
        <f t="shared" ref="AZ85:AZ87" si="223">AY85/$C$83*100</f>
        <v>#DIV/0!</v>
      </c>
      <c r="BA85" s="53"/>
      <c r="BB85" s="54"/>
      <c r="BC85" s="52">
        <f>COUNTIF(ชื่อสถานบริการ14!$C$25:$AF$25,2)</f>
        <v>0</v>
      </c>
      <c r="BD85" s="53" t="e">
        <f t="shared" ref="BD85:BD87" si="224">BC85/$C$83*100</f>
        <v>#DIV/0!</v>
      </c>
      <c r="BE85" s="53"/>
      <c r="BF85" s="54"/>
      <c r="BG85" s="52">
        <f>COUNTIF(ชื่อสถานบริการ15!$C$25:$AF$25,2)</f>
        <v>0</v>
      </c>
      <c r="BH85" s="53" t="e">
        <f t="shared" ref="BH85:BH87" si="225">BG85/$C$83*100</f>
        <v>#DIV/0!</v>
      </c>
      <c r="BI85" s="53"/>
      <c r="BJ85" s="54"/>
      <c r="BK85" s="52">
        <f>COUNTIF(ชื่อสถานบริการ16!$C$25:$AF$25,2)</f>
        <v>0</v>
      </c>
      <c r="BL85" s="53" t="e">
        <f t="shared" ref="BL85:BL87" si="226">BK85/$C$83*100</f>
        <v>#DIV/0!</v>
      </c>
      <c r="BM85" s="53"/>
      <c r="BN85" s="54"/>
      <c r="BO85" s="52">
        <f>COUNTIF(ชื่อสถานบริการ17!$C$25:$AF$25,2)</f>
        <v>0</v>
      </c>
      <c r="BP85" s="53" t="e">
        <f t="shared" ref="BP85:BP87" si="227">BO85/$C$83*100</f>
        <v>#DIV/0!</v>
      </c>
      <c r="BQ85" s="53"/>
      <c r="BR85" s="54"/>
      <c r="BS85" s="52">
        <f>COUNTIF(ชื่อสถานบริการ18!$C$25:$AF$25,2)</f>
        <v>0</v>
      </c>
      <c r="BT85" s="53" t="e">
        <f t="shared" ref="BT85:BT87" si="228">BS85/$C$83*100</f>
        <v>#DIV/0!</v>
      </c>
      <c r="BU85" s="53"/>
      <c r="BV85" s="54"/>
      <c r="BW85" s="120">
        <f t="shared" si="172"/>
        <v>0</v>
      </c>
      <c r="BX85" s="53" t="e">
        <f t="shared" ref="BX85:BX87" si="229">BW85/$C$83*100</f>
        <v>#DIV/0!</v>
      </c>
      <c r="BY85" s="121"/>
      <c r="BZ85" s="122"/>
    </row>
    <row r="86" spans="1:78" ht="18.75">
      <c r="A86" s="20"/>
      <c r="B86" s="46" t="s">
        <v>106</v>
      </c>
      <c r="C86" s="52">
        <f>COUNTIF(ชื่อสถานบริการ1!$C$25:$AF$25,3)</f>
        <v>0</v>
      </c>
      <c r="D86" s="53" t="e">
        <f t="shared" si="211"/>
        <v>#DIV/0!</v>
      </c>
      <c r="E86" s="53"/>
      <c r="F86" s="54"/>
      <c r="G86" s="52">
        <f>COUNTIF(ชื่อสถานบริการ2!$C$25:$AF$25,3)</f>
        <v>0</v>
      </c>
      <c r="H86" s="53" t="e">
        <f t="shared" si="212"/>
        <v>#DIV/0!</v>
      </c>
      <c r="I86" s="53"/>
      <c r="J86" s="54"/>
      <c r="K86" s="52">
        <f>COUNTIF(ชื่อสถานบริการ3!$C$25:$AF$25,3)</f>
        <v>0</v>
      </c>
      <c r="L86" s="53" t="e">
        <f t="shared" si="213"/>
        <v>#DIV/0!</v>
      </c>
      <c r="M86" s="53"/>
      <c r="N86" s="54"/>
      <c r="O86" s="52">
        <f>COUNTIF(ชื่อสถานบริการ4!$C$25:$AF$25,3)</f>
        <v>0</v>
      </c>
      <c r="P86" s="53" t="e">
        <f t="shared" si="214"/>
        <v>#DIV/0!</v>
      </c>
      <c r="Q86" s="53"/>
      <c r="R86" s="54"/>
      <c r="S86" s="52">
        <f>COUNTIF(ชื่อสถานบริการ5!$C$25:$AF$25,3)</f>
        <v>0</v>
      </c>
      <c r="T86" s="53" t="e">
        <f t="shared" si="215"/>
        <v>#DIV/0!</v>
      </c>
      <c r="U86" s="53"/>
      <c r="V86" s="54"/>
      <c r="W86" s="52">
        <f>COUNTIF(ชื่อสถานบริการ6!$C$25:$AF$25,3)</f>
        <v>0</v>
      </c>
      <c r="X86" s="53" t="e">
        <f t="shared" si="216"/>
        <v>#DIV/0!</v>
      </c>
      <c r="Y86" s="53"/>
      <c r="Z86" s="54"/>
      <c r="AA86" s="52">
        <f>COUNTIF(ชื่อสถานบริการ7!$C$25:$AF$25,3)</f>
        <v>0</v>
      </c>
      <c r="AB86" s="53" t="e">
        <f t="shared" si="217"/>
        <v>#DIV/0!</v>
      </c>
      <c r="AC86" s="53"/>
      <c r="AD86" s="54"/>
      <c r="AE86" s="52">
        <f>COUNTIF(ชื่อสถานบริการ8!$C$25:$AF$25,3)</f>
        <v>0</v>
      </c>
      <c r="AF86" s="53" t="e">
        <f t="shared" si="218"/>
        <v>#DIV/0!</v>
      </c>
      <c r="AG86" s="53"/>
      <c r="AH86" s="54"/>
      <c r="AI86" s="52">
        <f>COUNTIF(ชื่อสถานบริการ9!$C$25:$AF$25,3)</f>
        <v>0</v>
      </c>
      <c r="AJ86" s="53" t="e">
        <f t="shared" si="219"/>
        <v>#DIV/0!</v>
      </c>
      <c r="AK86" s="53"/>
      <c r="AL86" s="54"/>
      <c r="AM86" s="52">
        <f>COUNTIF(ชื่อสถานบริการ10!$C$25:$AF$25,3)</f>
        <v>0</v>
      </c>
      <c r="AN86" s="53" t="e">
        <f t="shared" si="220"/>
        <v>#DIV/0!</v>
      </c>
      <c r="AO86" s="53"/>
      <c r="AP86" s="54"/>
      <c r="AQ86" s="52">
        <f>COUNTIF(ชื่อสถานบริการ11!$C$25:$AF$25,3)</f>
        <v>0</v>
      </c>
      <c r="AR86" s="53" t="e">
        <f t="shared" si="221"/>
        <v>#DIV/0!</v>
      </c>
      <c r="AS86" s="53"/>
      <c r="AT86" s="54"/>
      <c r="AU86" s="52">
        <f>COUNTIF(ชื่อสถานบริการ12!$C$25:$AF$25,3)</f>
        <v>0</v>
      </c>
      <c r="AV86" s="53" t="e">
        <f t="shared" si="222"/>
        <v>#DIV/0!</v>
      </c>
      <c r="AW86" s="53"/>
      <c r="AX86" s="54"/>
      <c r="AY86" s="52">
        <f>COUNTIF(ชื่อสถานบริการ13!$C$25:$AF$25,3)</f>
        <v>0</v>
      </c>
      <c r="AZ86" s="53" t="e">
        <f t="shared" si="223"/>
        <v>#DIV/0!</v>
      </c>
      <c r="BA86" s="53"/>
      <c r="BB86" s="54"/>
      <c r="BC86" s="52">
        <f>COUNTIF(ชื่อสถานบริการ14!$C$25:$AF$25,3)</f>
        <v>0</v>
      </c>
      <c r="BD86" s="53" t="e">
        <f t="shared" si="224"/>
        <v>#DIV/0!</v>
      </c>
      <c r="BE86" s="53"/>
      <c r="BF86" s="54"/>
      <c r="BG86" s="52">
        <f>COUNTIF(ชื่อสถานบริการ15!$C$25:$AF$25,3)</f>
        <v>0</v>
      </c>
      <c r="BH86" s="53" t="e">
        <f t="shared" si="225"/>
        <v>#DIV/0!</v>
      </c>
      <c r="BI86" s="53"/>
      <c r="BJ86" s="54"/>
      <c r="BK86" s="52">
        <f>COUNTIF(ชื่อสถานบริการ16!$C$25:$AF$25,3)</f>
        <v>0</v>
      </c>
      <c r="BL86" s="53" t="e">
        <f t="shared" si="226"/>
        <v>#DIV/0!</v>
      </c>
      <c r="BM86" s="53"/>
      <c r="BN86" s="54"/>
      <c r="BO86" s="52">
        <f>COUNTIF(ชื่อสถานบริการ17!$C$25:$AF$25,3)</f>
        <v>0</v>
      </c>
      <c r="BP86" s="53" t="e">
        <f t="shared" si="227"/>
        <v>#DIV/0!</v>
      </c>
      <c r="BQ86" s="53"/>
      <c r="BR86" s="54"/>
      <c r="BS86" s="52">
        <f>COUNTIF(ชื่อสถานบริการ18!$C$25:$AF$25,3)</f>
        <v>0</v>
      </c>
      <c r="BT86" s="53" t="e">
        <f t="shared" si="228"/>
        <v>#DIV/0!</v>
      </c>
      <c r="BU86" s="53"/>
      <c r="BV86" s="54"/>
      <c r="BW86" s="120">
        <f t="shared" si="172"/>
        <v>0</v>
      </c>
      <c r="BX86" s="53" t="e">
        <f t="shared" si="229"/>
        <v>#DIV/0!</v>
      </c>
      <c r="BY86" s="121"/>
      <c r="BZ86" s="122"/>
    </row>
    <row r="87" spans="1:78" ht="18.75">
      <c r="A87" s="20"/>
      <c r="B87" s="46" t="s">
        <v>107</v>
      </c>
      <c r="C87" s="52">
        <f>COUNTIF(ชื่อสถานบริการ1!$C$25:$AF$25,4)</f>
        <v>0</v>
      </c>
      <c r="D87" s="53" t="e">
        <f t="shared" si="211"/>
        <v>#DIV/0!</v>
      </c>
      <c r="E87" s="53"/>
      <c r="F87" s="54"/>
      <c r="G87" s="52">
        <f>COUNTIF(ชื่อสถานบริการ2!$C$25:$AF$25,4)</f>
        <v>0</v>
      </c>
      <c r="H87" s="53" t="e">
        <f t="shared" si="212"/>
        <v>#DIV/0!</v>
      </c>
      <c r="I87" s="53"/>
      <c r="J87" s="54"/>
      <c r="K87" s="52">
        <f>COUNTIF(ชื่อสถานบริการ3!$C$25:$AF$25,4)</f>
        <v>0</v>
      </c>
      <c r="L87" s="53" t="e">
        <f t="shared" si="213"/>
        <v>#DIV/0!</v>
      </c>
      <c r="M87" s="53"/>
      <c r="N87" s="54"/>
      <c r="O87" s="52">
        <f>COUNTIF(ชื่อสถานบริการ4!$C$25:$AF$25,4)</f>
        <v>0</v>
      </c>
      <c r="P87" s="53" t="e">
        <f t="shared" si="214"/>
        <v>#DIV/0!</v>
      </c>
      <c r="Q87" s="53"/>
      <c r="R87" s="54"/>
      <c r="S87" s="52">
        <f>COUNTIF(ชื่อสถานบริการ5!$C$25:$AF$25,4)</f>
        <v>0</v>
      </c>
      <c r="T87" s="53" t="e">
        <f t="shared" si="215"/>
        <v>#DIV/0!</v>
      </c>
      <c r="U87" s="53"/>
      <c r="V87" s="54"/>
      <c r="W87" s="52">
        <f>COUNTIF(ชื่อสถานบริการ6!$C$25:$AF$25,4)</f>
        <v>0</v>
      </c>
      <c r="X87" s="53" t="e">
        <f t="shared" si="216"/>
        <v>#DIV/0!</v>
      </c>
      <c r="Y87" s="53"/>
      <c r="Z87" s="54"/>
      <c r="AA87" s="52">
        <f>COUNTIF(ชื่อสถานบริการ7!$C$25:$AF$25,4)</f>
        <v>0</v>
      </c>
      <c r="AB87" s="53" t="e">
        <f t="shared" si="217"/>
        <v>#DIV/0!</v>
      </c>
      <c r="AC87" s="53"/>
      <c r="AD87" s="54"/>
      <c r="AE87" s="52">
        <f>COUNTIF(ชื่อสถานบริการ8!$C$25:$AF$25,4)</f>
        <v>0</v>
      </c>
      <c r="AF87" s="53" t="e">
        <f t="shared" si="218"/>
        <v>#DIV/0!</v>
      </c>
      <c r="AG87" s="53"/>
      <c r="AH87" s="54"/>
      <c r="AI87" s="52">
        <f>COUNTIF(ชื่อสถานบริการ9!$C$25:$AF$25,4)</f>
        <v>0</v>
      </c>
      <c r="AJ87" s="53" t="e">
        <f t="shared" si="219"/>
        <v>#DIV/0!</v>
      </c>
      <c r="AK87" s="53"/>
      <c r="AL87" s="54"/>
      <c r="AM87" s="52">
        <f>COUNTIF(ชื่อสถานบริการ10!$C$25:$AF$25,4)</f>
        <v>0</v>
      </c>
      <c r="AN87" s="53" t="e">
        <f t="shared" si="220"/>
        <v>#DIV/0!</v>
      </c>
      <c r="AO87" s="53"/>
      <c r="AP87" s="54"/>
      <c r="AQ87" s="52">
        <f>COUNTIF(ชื่อสถานบริการ11!$C$25:$AF$25,4)</f>
        <v>0</v>
      </c>
      <c r="AR87" s="53" t="e">
        <f t="shared" si="221"/>
        <v>#DIV/0!</v>
      </c>
      <c r="AS87" s="53"/>
      <c r="AT87" s="54"/>
      <c r="AU87" s="52">
        <f>COUNTIF(ชื่อสถานบริการ12!$C$25:$AF$25,4)</f>
        <v>0</v>
      </c>
      <c r="AV87" s="53" t="e">
        <f t="shared" si="222"/>
        <v>#DIV/0!</v>
      </c>
      <c r="AW87" s="53"/>
      <c r="AX87" s="54"/>
      <c r="AY87" s="52">
        <f>COUNTIF(ชื่อสถานบริการ13!$C$25:$AF$25,4)</f>
        <v>0</v>
      </c>
      <c r="AZ87" s="53" t="e">
        <f t="shared" si="223"/>
        <v>#DIV/0!</v>
      </c>
      <c r="BA87" s="53"/>
      <c r="BB87" s="54"/>
      <c r="BC87" s="52">
        <f>COUNTIF(ชื่อสถานบริการ14!$C$25:$AF$25,4)</f>
        <v>0</v>
      </c>
      <c r="BD87" s="53" t="e">
        <f t="shared" si="224"/>
        <v>#DIV/0!</v>
      </c>
      <c r="BE87" s="53"/>
      <c r="BF87" s="54"/>
      <c r="BG87" s="52">
        <f>COUNTIF(ชื่อสถานบริการ15!$C$25:$AF$25,4)</f>
        <v>0</v>
      </c>
      <c r="BH87" s="53" t="e">
        <f t="shared" si="225"/>
        <v>#DIV/0!</v>
      </c>
      <c r="BI87" s="53"/>
      <c r="BJ87" s="54"/>
      <c r="BK87" s="52">
        <f>COUNTIF(ชื่อสถานบริการ16!$C$25:$AF$25,4)</f>
        <v>0</v>
      </c>
      <c r="BL87" s="53" t="e">
        <f t="shared" si="226"/>
        <v>#DIV/0!</v>
      </c>
      <c r="BM87" s="53"/>
      <c r="BN87" s="54"/>
      <c r="BO87" s="52">
        <f>COUNTIF(ชื่อสถานบริการ17!$C$25:$AF$25,4)</f>
        <v>0</v>
      </c>
      <c r="BP87" s="53" t="e">
        <f t="shared" si="227"/>
        <v>#DIV/0!</v>
      </c>
      <c r="BQ87" s="53"/>
      <c r="BR87" s="54"/>
      <c r="BS87" s="52">
        <f>COUNTIF(ชื่อสถานบริการ18!$C$25:$AF$25,4)</f>
        <v>0</v>
      </c>
      <c r="BT87" s="53" t="e">
        <f t="shared" si="228"/>
        <v>#DIV/0!</v>
      </c>
      <c r="BU87" s="53"/>
      <c r="BV87" s="54"/>
      <c r="BW87" s="120">
        <f t="shared" si="172"/>
        <v>0</v>
      </c>
      <c r="BX87" s="53" t="e">
        <f t="shared" si="229"/>
        <v>#DIV/0!</v>
      </c>
      <c r="BY87" s="121"/>
      <c r="BZ87" s="122"/>
    </row>
    <row r="88" spans="1:78" ht="28.5">
      <c r="A88" s="20">
        <v>5.2</v>
      </c>
      <c r="B88" s="21" t="s">
        <v>24</v>
      </c>
      <c r="C88" s="52">
        <f>SUM(C89:C93)</f>
        <v>0</v>
      </c>
      <c r="D88" s="53"/>
      <c r="E88" s="53"/>
      <c r="F88" s="54"/>
      <c r="G88" s="52">
        <f>SUM(G89:G93)</f>
        <v>0</v>
      </c>
      <c r="H88" s="53"/>
      <c r="I88" s="53"/>
      <c r="J88" s="54"/>
      <c r="K88" s="52">
        <f>SUM(K89:K93)</f>
        <v>0</v>
      </c>
      <c r="L88" s="53"/>
      <c r="M88" s="53"/>
      <c r="N88" s="54"/>
      <c r="O88" s="52">
        <f>SUM(O89:O93)</f>
        <v>0</v>
      </c>
      <c r="P88" s="53"/>
      <c r="Q88" s="53"/>
      <c r="R88" s="54"/>
      <c r="S88" s="52">
        <f>SUM(S89:S93)</f>
        <v>0</v>
      </c>
      <c r="T88" s="53"/>
      <c r="U88" s="53"/>
      <c r="V88" s="54"/>
      <c r="W88" s="52">
        <f>SUM(W89:W93)</f>
        <v>0</v>
      </c>
      <c r="X88" s="53"/>
      <c r="Y88" s="53"/>
      <c r="Z88" s="54"/>
      <c r="AA88" s="52">
        <f>SUM(AA89:AA93)</f>
        <v>0</v>
      </c>
      <c r="AB88" s="53"/>
      <c r="AC88" s="53"/>
      <c r="AD88" s="54"/>
      <c r="AE88" s="52">
        <f>SUM(AE89:AE93)</f>
        <v>0</v>
      </c>
      <c r="AF88" s="53"/>
      <c r="AG88" s="53"/>
      <c r="AH88" s="54"/>
      <c r="AI88" s="52">
        <f>SUM(AI89:AI93)</f>
        <v>0</v>
      </c>
      <c r="AJ88" s="53"/>
      <c r="AK88" s="53"/>
      <c r="AL88" s="54"/>
      <c r="AM88" s="52">
        <f>SUM(AM89:AM93)</f>
        <v>0</v>
      </c>
      <c r="AN88" s="53"/>
      <c r="AO88" s="53"/>
      <c r="AP88" s="54"/>
      <c r="AQ88" s="52">
        <f>SUM(AQ89:AQ93)</f>
        <v>0</v>
      </c>
      <c r="AR88" s="53"/>
      <c r="AS88" s="53"/>
      <c r="AT88" s="54"/>
      <c r="AU88" s="52">
        <f>SUM(AU89:AU93)</f>
        <v>0</v>
      </c>
      <c r="AV88" s="53"/>
      <c r="AW88" s="53"/>
      <c r="AX88" s="54"/>
      <c r="AY88" s="52">
        <f>SUM(AY89:AY93)</f>
        <v>0</v>
      </c>
      <c r="AZ88" s="53"/>
      <c r="BA88" s="53"/>
      <c r="BB88" s="54"/>
      <c r="BC88" s="52">
        <f>SUM(BC89:BC93)</f>
        <v>0</v>
      </c>
      <c r="BD88" s="53"/>
      <c r="BE88" s="53"/>
      <c r="BF88" s="54"/>
      <c r="BG88" s="52">
        <f>SUM(BG89:BG93)</f>
        <v>0</v>
      </c>
      <c r="BH88" s="53"/>
      <c r="BI88" s="53"/>
      <c r="BJ88" s="54"/>
      <c r="BK88" s="52">
        <f>SUM(BK89:BK93)</f>
        <v>0</v>
      </c>
      <c r="BL88" s="53"/>
      <c r="BM88" s="53"/>
      <c r="BN88" s="54"/>
      <c r="BO88" s="52">
        <f>SUM(BO89:BO93)</f>
        <v>0</v>
      </c>
      <c r="BP88" s="53"/>
      <c r="BQ88" s="53"/>
      <c r="BR88" s="54"/>
      <c r="BS88" s="52">
        <f>SUM(BS89:BS93)</f>
        <v>0</v>
      </c>
      <c r="BT88" s="53"/>
      <c r="BU88" s="53"/>
      <c r="BV88" s="54"/>
      <c r="BW88" s="120">
        <f t="shared" si="172"/>
        <v>0</v>
      </c>
      <c r="BX88" s="53"/>
      <c r="BY88" s="121"/>
      <c r="BZ88" s="122"/>
    </row>
    <row r="89" spans="1:78" ht="18.75">
      <c r="A89" s="20"/>
      <c r="B89" s="46" t="s">
        <v>113</v>
      </c>
      <c r="C89" s="52">
        <f>COUNTIF(ชื่อสถานบริการ1!$C$26:$AF$26,1)</f>
        <v>0</v>
      </c>
      <c r="D89" s="53" t="e">
        <f>C89/$C$88*100</f>
        <v>#DIV/0!</v>
      </c>
      <c r="E89" s="53"/>
      <c r="F89" s="54"/>
      <c r="G89" s="52">
        <f>COUNTIF(ชื่อสถานบริการ2!$C$26:$AF$26,1)</f>
        <v>0</v>
      </c>
      <c r="H89" s="53" t="e">
        <f>G89/$C$88*100</f>
        <v>#DIV/0!</v>
      </c>
      <c r="I89" s="53"/>
      <c r="J89" s="54"/>
      <c r="K89" s="52">
        <f>COUNTIF(ชื่อสถานบริการ3!$C$26:$AF$26,1)</f>
        <v>0</v>
      </c>
      <c r="L89" s="53" t="e">
        <f>K89/$C$88*100</f>
        <v>#DIV/0!</v>
      </c>
      <c r="M89" s="53"/>
      <c r="N89" s="54"/>
      <c r="O89" s="52">
        <f>COUNTIF(ชื่อสถานบริการ4!$C$26:$AF$26,1)</f>
        <v>0</v>
      </c>
      <c r="P89" s="53" t="e">
        <f>O89/$C$88*100</f>
        <v>#DIV/0!</v>
      </c>
      <c r="Q89" s="53"/>
      <c r="R89" s="54"/>
      <c r="S89" s="52">
        <f>COUNTIF(ชื่อสถานบริการ5!$C$26:$AF$26,1)</f>
        <v>0</v>
      </c>
      <c r="T89" s="53" t="e">
        <f>S89/$C$88*100</f>
        <v>#DIV/0!</v>
      </c>
      <c r="U89" s="53"/>
      <c r="V89" s="54"/>
      <c r="W89" s="52">
        <f>COUNTIF(ชื่อสถานบริการ6!$C$26:$AF$26,1)</f>
        <v>0</v>
      </c>
      <c r="X89" s="53" t="e">
        <f>W89/$C$88*100</f>
        <v>#DIV/0!</v>
      </c>
      <c r="Y89" s="53"/>
      <c r="Z89" s="54"/>
      <c r="AA89" s="52">
        <f>COUNTIF(ชื่อสถานบริการ7!$C$26:$AF$26,1)</f>
        <v>0</v>
      </c>
      <c r="AB89" s="53" t="e">
        <f>AA89/$C$88*100</f>
        <v>#DIV/0!</v>
      </c>
      <c r="AC89" s="53"/>
      <c r="AD89" s="54"/>
      <c r="AE89" s="52">
        <f>COUNTIF(ชื่อสถานบริการ8!$C$26:$AF$26,1)</f>
        <v>0</v>
      </c>
      <c r="AF89" s="53" t="e">
        <f>AE89/$C$88*100</f>
        <v>#DIV/0!</v>
      </c>
      <c r="AG89" s="53"/>
      <c r="AH89" s="54"/>
      <c r="AI89" s="52">
        <f>COUNTIF(ชื่อสถานบริการ9!$C$26:$AF$26,1)</f>
        <v>0</v>
      </c>
      <c r="AJ89" s="53" t="e">
        <f>AI89/$C$88*100</f>
        <v>#DIV/0!</v>
      </c>
      <c r="AK89" s="53"/>
      <c r="AL89" s="54"/>
      <c r="AM89" s="52">
        <f>COUNTIF(ชื่อสถานบริการ10!$C$26:$AF$26,1)</f>
        <v>0</v>
      </c>
      <c r="AN89" s="53" t="e">
        <f>AM89/$C$88*100</f>
        <v>#DIV/0!</v>
      </c>
      <c r="AO89" s="53"/>
      <c r="AP89" s="54"/>
      <c r="AQ89" s="52">
        <f>COUNTIF(ชื่อสถานบริการ11!$C$26:$AF$26,1)</f>
        <v>0</v>
      </c>
      <c r="AR89" s="53" t="e">
        <f>AQ89/$C$88*100</f>
        <v>#DIV/0!</v>
      </c>
      <c r="AS89" s="53"/>
      <c r="AT89" s="54"/>
      <c r="AU89" s="52">
        <f>COUNTIF(ชื่อสถานบริการ12!$C$26:$AF$26,1)</f>
        <v>0</v>
      </c>
      <c r="AV89" s="53" t="e">
        <f>AU89/$C$88*100</f>
        <v>#DIV/0!</v>
      </c>
      <c r="AW89" s="53"/>
      <c r="AX89" s="54"/>
      <c r="AY89" s="52">
        <f>COUNTIF(ชื่อสถานบริการ13!$C$26:$AF$26,1)</f>
        <v>0</v>
      </c>
      <c r="AZ89" s="53" t="e">
        <f>AY89/$C$88*100</f>
        <v>#DIV/0!</v>
      </c>
      <c r="BA89" s="53"/>
      <c r="BB89" s="54"/>
      <c r="BC89" s="52">
        <f>COUNTIF(ชื่อสถานบริการ14!$C$26:$AF$26,1)</f>
        <v>0</v>
      </c>
      <c r="BD89" s="53" t="e">
        <f>BC89/$C$88*100</f>
        <v>#DIV/0!</v>
      </c>
      <c r="BE89" s="53"/>
      <c r="BF89" s="54"/>
      <c r="BG89" s="52">
        <f>COUNTIF(ชื่อสถานบริการ15!$C$26:$AF$26,1)</f>
        <v>0</v>
      </c>
      <c r="BH89" s="53" t="e">
        <f>BG89/$C$88*100</f>
        <v>#DIV/0!</v>
      </c>
      <c r="BI89" s="53"/>
      <c r="BJ89" s="54"/>
      <c r="BK89" s="52">
        <f>COUNTIF(ชื่อสถานบริการ16!$C$26:$AF$26,1)</f>
        <v>0</v>
      </c>
      <c r="BL89" s="53" t="e">
        <f>BK89/$C$88*100</f>
        <v>#DIV/0!</v>
      </c>
      <c r="BM89" s="53"/>
      <c r="BN89" s="54"/>
      <c r="BO89" s="52">
        <f>COUNTIF(ชื่อสถานบริการ17!$C$26:$AF$26,1)</f>
        <v>0</v>
      </c>
      <c r="BP89" s="53" t="e">
        <f>BO89/$C$88*100</f>
        <v>#DIV/0!</v>
      </c>
      <c r="BQ89" s="53"/>
      <c r="BR89" s="54"/>
      <c r="BS89" s="52">
        <f>COUNTIF(ชื่อสถานบริการ18!$C$26:$AF$26,1)</f>
        <v>0</v>
      </c>
      <c r="BT89" s="53" t="e">
        <f>BS89/$C$88*100</f>
        <v>#DIV/0!</v>
      </c>
      <c r="BU89" s="53"/>
      <c r="BV89" s="54"/>
      <c r="BW89" s="120">
        <f t="shared" si="172"/>
        <v>0</v>
      </c>
      <c r="BX89" s="53" t="e">
        <f>BW89/$C$88*100</f>
        <v>#DIV/0!</v>
      </c>
      <c r="BY89" s="121"/>
      <c r="BZ89" s="122"/>
    </row>
    <row r="90" spans="1:78" ht="18.75">
      <c r="A90" s="20"/>
      <c r="B90" s="46" t="s">
        <v>114</v>
      </c>
      <c r="C90" s="52">
        <f>COUNTIF(ชื่อสถานบริการ1!$C$26:$AF$26,2)</f>
        <v>0</v>
      </c>
      <c r="D90" s="53" t="e">
        <f t="shared" ref="D90:D93" si="230">C90/$C$88*100</f>
        <v>#DIV/0!</v>
      </c>
      <c r="E90" s="53"/>
      <c r="F90" s="54"/>
      <c r="G90" s="52">
        <f>COUNTIF(ชื่อสถานบริการ2!$C$26:$AF$26,2)</f>
        <v>0</v>
      </c>
      <c r="H90" s="53" t="e">
        <f t="shared" ref="H90:H93" si="231">G90/$C$88*100</f>
        <v>#DIV/0!</v>
      </c>
      <c r="I90" s="53"/>
      <c r="J90" s="54"/>
      <c r="K90" s="52">
        <f>COUNTIF(ชื่อสถานบริการ3!$C$26:$AF$26,2)</f>
        <v>0</v>
      </c>
      <c r="L90" s="53" t="e">
        <f t="shared" ref="L90:L93" si="232">K90/$C$88*100</f>
        <v>#DIV/0!</v>
      </c>
      <c r="M90" s="53"/>
      <c r="N90" s="54"/>
      <c r="O90" s="52">
        <f>COUNTIF(ชื่อสถานบริการ4!$C$26:$AF$26,2)</f>
        <v>0</v>
      </c>
      <c r="P90" s="53" t="e">
        <f t="shared" ref="P90:P93" si="233">O90/$C$88*100</f>
        <v>#DIV/0!</v>
      </c>
      <c r="Q90" s="53"/>
      <c r="R90" s="54"/>
      <c r="S90" s="52">
        <f>COUNTIF(ชื่อสถานบริการ5!$C$26:$AF$26,2)</f>
        <v>0</v>
      </c>
      <c r="T90" s="53" t="e">
        <f t="shared" ref="T90:T93" si="234">S90/$C$88*100</f>
        <v>#DIV/0!</v>
      </c>
      <c r="U90" s="53"/>
      <c r="V90" s="54"/>
      <c r="W90" s="52">
        <f>COUNTIF(ชื่อสถานบริการ6!$C$26:$AF$26,2)</f>
        <v>0</v>
      </c>
      <c r="X90" s="53" t="e">
        <f t="shared" ref="X90:X93" si="235">W90/$C$88*100</f>
        <v>#DIV/0!</v>
      </c>
      <c r="Y90" s="53"/>
      <c r="Z90" s="54"/>
      <c r="AA90" s="52">
        <f>COUNTIF(ชื่อสถานบริการ7!$C$26:$AF$26,2)</f>
        <v>0</v>
      </c>
      <c r="AB90" s="53" t="e">
        <f t="shared" ref="AB90:AB93" si="236">AA90/$C$88*100</f>
        <v>#DIV/0!</v>
      </c>
      <c r="AC90" s="53"/>
      <c r="AD90" s="54"/>
      <c r="AE90" s="52">
        <f>COUNTIF(ชื่อสถานบริการ8!$C$26:$AF$26,2)</f>
        <v>0</v>
      </c>
      <c r="AF90" s="53" t="e">
        <f t="shared" ref="AF90:AF93" si="237">AE90/$C$88*100</f>
        <v>#DIV/0!</v>
      </c>
      <c r="AG90" s="53"/>
      <c r="AH90" s="54"/>
      <c r="AI90" s="52">
        <f>COUNTIF(ชื่อสถานบริการ9!$C$26:$AF$26,2)</f>
        <v>0</v>
      </c>
      <c r="AJ90" s="53" t="e">
        <f t="shared" ref="AJ90:AJ93" si="238">AI90/$C$88*100</f>
        <v>#DIV/0!</v>
      </c>
      <c r="AK90" s="53"/>
      <c r="AL90" s="54"/>
      <c r="AM90" s="52">
        <f>COUNTIF(ชื่อสถานบริการ10!$C$26:$AF$26,2)</f>
        <v>0</v>
      </c>
      <c r="AN90" s="53" t="e">
        <f t="shared" ref="AN90:AN93" si="239">AM90/$C$88*100</f>
        <v>#DIV/0!</v>
      </c>
      <c r="AO90" s="53"/>
      <c r="AP90" s="54"/>
      <c r="AQ90" s="52">
        <f>COUNTIF(ชื่อสถานบริการ11!$C$26:$AF$26,2)</f>
        <v>0</v>
      </c>
      <c r="AR90" s="53" t="e">
        <f t="shared" ref="AR90:AR93" si="240">AQ90/$C$88*100</f>
        <v>#DIV/0!</v>
      </c>
      <c r="AS90" s="53"/>
      <c r="AT90" s="54"/>
      <c r="AU90" s="52">
        <f>COUNTIF(ชื่อสถานบริการ12!$C$26:$AF$26,2)</f>
        <v>0</v>
      </c>
      <c r="AV90" s="53" t="e">
        <f t="shared" ref="AV90:AV93" si="241">AU90/$C$88*100</f>
        <v>#DIV/0!</v>
      </c>
      <c r="AW90" s="53"/>
      <c r="AX90" s="54"/>
      <c r="AY90" s="52">
        <f>COUNTIF(ชื่อสถานบริการ13!$C$26:$AF$26,2)</f>
        <v>0</v>
      </c>
      <c r="AZ90" s="53" t="e">
        <f t="shared" ref="AZ90:AZ93" si="242">AY90/$C$88*100</f>
        <v>#DIV/0!</v>
      </c>
      <c r="BA90" s="53"/>
      <c r="BB90" s="54"/>
      <c r="BC90" s="52">
        <f>COUNTIF(ชื่อสถานบริการ14!$C$26:$AF$26,2)</f>
        <v>0</v>
      </c>
      <c r="BD90" s="53" t="e">
        <f t="shared" ref="BD90:BD93" si="243">BC90/$C$88*100</f>
        <v>#DIV/0!</v>
      </c>
      <c r="BE90" s="53"/>
      <c r="BF90" s="54"/>
      <c r="BG90" s="52">
        <f>COUNTIF(ชื่อสถานบริการ15!$C$26:$AF$26,2)</f>
        <v>0</v>
      </c>
      <c r="BH90" s="53" t="e">
        <f t="shared" ref="BH90:BH93" si="244">BG90/$C$88*100</f>
        <v>#DIV/0!</v>
      </c>
      <c r="BI90" s="53"/>
      <c r="BJ90" s="54"/>
      <c r="BK90" s="52">
        <f>COUNTIF(ชื่อสถานบริการ16!$C$26:$AF$26,2)</f>
        <v>0</v>
      </c>
      <c r="BL90" s="53" t="e">
        <f t="shared" ref="BL90:BL93" si="245">BK90/$C$88*100</f>
        <v>#DIV/0!</v>
      </c>
      <c r="BM90" s="53"/>
      <c r="BN90" s="54"/>
      <c r="BO90" s="52">
        <f>COUNTIF(ชื่อสถานบริการ17!$C$26:$AF$26,2)</f>
        <v>0</v>
      </c>
      <c r="BP90" s="53" t="e">
        <f t="shared" ref="BP90:BP93" si="246">BO90/$C$88*100</f>
        <v>#DIV/0!</v>
      </c>
      <c r="BQ90" s="53"/>
      <c r="BR90" s="54"/>
      <c r="BS90" s="52">
        <f>COUNTIF(ชื่อสถานบริการ18!$C$26:$AF$26,2)</f>
        <v>0</v>
      </c>
      <c r="BT90" s="53" t="e">
        <f t="shared" ref="BT90:BT93" si="247">BS90/$C$88*100</f>
        <v>#DIV/0!</v>
      </c>
      <c r="BU90" s="53"/>
      <c r="BV90" s="54"/>
      <c r="BW90" s="120">
        <f t="shared" si="172"/>
        <v>0</v>
      </c>
      <c r="BX90" s="53" t="e">
        <f t="shared" ref="BX90:BX93" si="248">BW90/$C$88*100</f>
        <v>#DIV/0!</v>
      </c>
      <c r="BY90" s="121"/>
      <c r="BZ90" s="122"/>
    </row>
    <row r="91" spans="1:78" ht="18.75">
      <c r="A91" s="20"/>
      <c r="B91" s="46" t="s">
        <v>115</v>
      </c>
      <c r="C91" s="52">
        <f>COUNTIF(ชื่อสถานบริการ1!$C$26:$AF$26,3)</f>
        <v>0</v>
      </c>
      <c r="D91" s="53" t="e">
        <f t="shared" si="230"/>
        <v>#DIV/0!</v>
      </c>
      <c r="E91" s="53"/>
      <c r="F91" s="54"/>
      <c r="G91" s="52">
        <f>COUNTIF(ชื่อสถานบริการ2!$C$26:$AF$26,3)</f>
        <v>0</v>
      </c>
      <c r="H91" s="53" t="e">
        <f t="shared" si="231"/>
        <v>#DIV/0!</v>
      </c>
      <c r="I91" s="53"/>
      <c r="J91" s="54"/>
      <c r="K91" s="52">
        <f>COUNTIF(ชื่อสถานบริการ3!$C$26:$AF$26,3)</f>
        <v>0</v>
      </c>
      <c r="L91" s="53" t="e">
        <f t="shared" si="232"/>
        <v>#DIV/0!</v>
      </c>
      <c r="M91" s="53"/>
      <c r="N91" s="54"/>
      <c r="O91" s="52">
        <f>COUNTIF(ชื่อสถานบริการ4!$C$26:$AF$26,3)</f>
        <v>0</v>
      </c>
      <c r="P91" s="53" t="e">
        <f t="shared" si="233"/>
        <v>#DIV/0!</v>
      </c>
      <c r="Q91" s="53"/>
      <c r="R91" s="54"/>
      <c r="S91" s="52">
        <f>COUNTIF(ชื่อสถานบริการ5!$C$26:$AF$26,3)</f>
        <v>0</v>
      </c>
      <c r="T91" s="53" t="e">
        <f t="shared" si="234"/>
        <v>#DIV/0!</v>
      </c>
      <c r="U91" s="53"/>
      <c r="V91" s="54"/>
      <c r="W91" s="52">
        <f>COUNTIF(ชื่อสถานบริการ6!$C$26:$AF$26,3)</f>
        <v>0</v>
      </c>
      <c r="X91" s="53" t="e">
        <f t="shared" si="235"/>
        <v>#DIV/0!</v>
      </c>
      <c r="Y91" s="53"/>
      <c r="Z91" s="54"/>
      <c r="AA91" s="52">
        <f>COUNTIF(ชื่อสถานบริการ7!$C$26:$AF$26,3)</f>
        <v>0</v>
      </c>
      <c r="AB91" s="53" t="e">
        <f t="shared" si="236"/>
        <v>#DIV/0!</v>
      </c>
      <c r="AC91" s="53"/>
      <c r="AD91" s="54"/>
      <c r="AE91" s="52">
        <f>COUNTIF(ชื่อสถานบริการ8!$C$26:$AF$26,3)</f>
        <v>0</v>
      </c>
      <c r="AF91" s="53" t="e">
        <f t="shared" si="237"/>
        <v>#DIV/0!</v>
      </c>
      <c r="AG91" s="53"/>
      <c r="AH91" s="54"/>
      <c r="AI91" s="52">
        <f>COUNTIF(ชื่อสถานบริการ9!$C$26:$AF$26,3)</f>
        <v>0</v>
      </c>
      <c r="AJ91" s="53" t="e">
        <f t="shared" si="238"/>
        <v>#DIV/0!</v>
      </c>
      <c r="AK91" s="53"/>
      <c r="AL91" s="54"/>
      <c r="AM91" s="52">
        <f>COUNTIF(ชื่อสถานบริการ10!$C$26:$AF$26,3)</f>
        <v>0</v>
      </c>
      <c r="AN91" s="53" t="e">
        <f t="shared" si="239"/>
        <v>#DIV/0!</v>
      </c>
      <c r="AO91" s="53"/>
      <c r="AP91" s="54"/>
      <c r="AQ91" s="52">
        <f>COUNTIF(ชื่อสถานบริการ11!$C$26:$AF$26,3)</f>
        <v>0</v>
      </c>
      <c r="AR91" s="53" t="e">
        <f t="shared" si="240"/>
        <v>#DIV/0!</v>
      </c>
      <c r="AS91" s="53"/>
      <c r="AT91" s="54"/>
      <c r="AU91" s="52">
        <f>COUNTIF(ชื่อสถานบริการ12!$C$26:$AF$26,3)</f>
        <v>0</v>
      </c>
      <c r="AV91" s="53" t="e">
        <f t="shared" si="241"/>
        <v>#DIV/0!</v>
      </c>
      <c r="AW91" s="53"/>
      <c r="AX91" s="54"/>
      <c r="AY91" s="52">
        <f>COUNTIF(ชื่อสถานบริการ13!$C$26:$AF$26,3)</f>
        <v>0</v>
      </c>
      <c r="AZ91" s="53" t="e">
        <f t="shared" si="242"/>
        <v>#DIV/0!</v>
      </c>
      <c r="BA91" s="53"/>
      <c r="BB91" s="54"/>
      <c r="BC91" s="52">
        <f>COUNTIF(ชื่อสถานบริการ14!$C$26:$AF$26,3)</f>
        <v>0</v>
      </c>
      <c r="BD91" s="53" t="e">
        <f t="shared" si="243"/>
        <v>#DIV/0!</v>
      </c>
      <c r="BE91" s="53"/>
      <c r="BF91" s="54"/>
      <c r="BG91" s="52">
        <f>COUNTIF(ชื่อสถานบริการ15!$C$26:$AF$26,3)</f>
        <v>0</v>
      </c>
      <c r="BH91" s="53" t="e">
        <f t="shared" si="244"/>
        <v>#DIV/0!</v>
      </c>
      <c r="BI91" s="53"/>
      <c r="BJ91" s="54"/>
      <c r="BK91" s="52">
        <f>COUNTIF(ชื่อสถานบริการ16!$C$26:$AF$26,3)</f>
        <v>0</v>
      </c>
      <c r="BL91" s="53" t="e">
        <f t="shared" si="245"/>
        <v>#DIV/0!</v>
      </c>
      <c r="BM91" s="53"/>
      <c r="BN91" s="54"/>
      <c r="BO91" s="52">
        <f>COUNTIF(ชื่อสถานบริการ17!$C$26:$AF$26,3)</f>
        <v>0</v>
      </c>
      <c r="BP91" s="53" t="e">
        <f t="shared" si="246"/>
        <v>#DIV/0!</v>
      </c>
      <c r="BQ91" s="53"/>
      <c r="BR91" s="54"/>
      <c r="BS91" s="52">
        <f>COUNTIF(ชื่อสถานบริการ18!$C$26:$AF$26,3)</f>
        <v>0</v>
      </c>
      <c r="BT91" s="53" t="e">
        <f t="shared" si="247"/>
        <v>#DIV/0!</v>
      </c>
      <c r="BU91" s="53"/>
      <c r="BV91" s="54"/>
      <c r="BW91" s="120">
        <f t="shared" si="172"/>
        <v>0</v>
      </c>
      <c r="BX91" s="53" t="e">
        <f t="shared" si="248"/>
        <v>#DIV/0!</v>
      </c>
      <c r="BY91" s="121"/>
      <c r="BZ91" s="122"/>
    </row>
    <row r="92" spans="1:78" ht="18.75">
      <c r="A92" s="20"/>
      <c r="B92" s="46" t="s">
        <v>116</v>
      </c>
      <c r="C92" s="52">
        <f>COUNTIF(ชื่อสถานบริการ1!$C$26:$AF$26,4)</f>
        <v>0</v>
      </c>
      <c r="D92" s="53" t="e">
        <f t="shared" si="230"/>
        <v>#DIV/0!</v>
      </c>
      <c r="E92" s="53"/>
      <c r="F92" s="54"/>
      <c r="G92" s="52">
        <f>COUNTIF(ชื่อสถานบริการ2!$C$26:$AF$26,4)</f>
        <v>0</v>
      </c>
      <c r="H92" s="53" t="e">
        <f t="shared" si="231"/>
        <v>#DIV/0!</v>
      </c>
      <c r="I92" s="53"/>
      <c r="J92" s="54"/>
      <c r="K92" s="52">
        <f>COUNTIF(ชื่อสถานบริการ3!$C$26:$AF$26,4)</f>
        <v>0</v>
      </c>
      <c r="L92" s="53" t="e">
        <f t="shared" si="232"/>
        <v>#DIV/0!</v>
      </c>
      <c r="M92" s="53"/>
      <c r="N92" s="54"/>
      <c r="O92" s="52">
        <f>COUNTIF(ชื่อสถานบริการ4!$C$26:$AF$26,4)</f>
        <v>0</v>
      </c>
      <c r="P92" s="53" t="e">
        <f t="shared" si="233"/>
        <v>#DIV/0!</v>
      </c>
      <c r="Q92" s="53"/>
      <c r="R92" s="54"/>
      <c r="S92" s="52">
        <f>COUNTIF(ชื่อสถานบริการ5!$C$26:$AF$26,4)</f>
        <v>0</v>
      </c>
      <c r="T92" s="53" t="e">
        <f t="shared" si="234"/>
        <v>#DIV/0!</v>
      </c>
      <c r="U92" s="53"/>
      <c r="V92" s="54"/>
      <c r="W92" s="52">
        <f>COUNTIF(ชื่อสถานบริการ6!$C$26:$AF$26,4)</f>
        <v>0</v>
      </c>
      <c r="X92" s="53" t="e">
        <f t="shared" si="235"/>
        <v>#DIV/0!</v>
      </c>
      <c r="Y92" s="53"/>
      <c r="Z92" s="54"/>
      <c r="AA92" s="52">
        <f>COUNTIF(ชื่อสถานบริการ7!$C$26:$AF$26,4)</f>
        <v>0</v>
      </c>
      <c r="AB92" s="53" t="e">
        <f t="shared" si="236"/>
        <v>#DIV/0!</v>
      </c>
      <c r="AC92" s="53"/>
      <c r="AD92" s="54"/>
      <c r="AE92" s="52">
        <f>COUNTIF(ชื่อสถานบริการ8!$C$26:$AF$26,4)</f>
        <v>0</v>
      </c>
      <c r="AF92" s="53" t="e">
        <f t="shared" si="237"/>
        <v>#DIV/0!</v>
      </c>
      <c r="AG92" s="53"/>
      <c r="AH92" s="54"/>
      <c r="AI92" s="52">
        <f>COUNTIF(ชื่อสถานบริการ9!$C$26:$AF$26,4)</f>
        <v>0</v>
      </c>
      <c r="AJ92" s="53" t="e">
        <f t="shared" si="238"/>
        <v>#DIV/0!</v>
      </c>
      <c r="AK92" s="53"/>
      <c r="AL92" s="54"/>
      <c r="AM92" s="52">
        <f>COUNTIF(ชื่อสถานบริการ10!$C$26:$AF$26,4)</f>
        <v>0</v>
      </c>
      <c r="AN92" s="53" t="e">
        <f t="shared" si="239"/>
        <v>#DIV/0!</v>
      </c>
      <c r="AO92" s="53"/>
      <c r="AP92" s="54"/>
      <c r="AQ92" s="52">
        <f>COUNTIF(ชื่อสถานบริการ11!$C$26:$AF$26,4)</f>
        <v>0</v>
      </c>
      <c r="AR92" s="53" t="e">
        <f t="shared" si="240"/>
        <v>#DIV/0!</v>
      </c>
      <c r="AS92" s="53"/>
      <c r="AT92" s="54"/>
      <c r="AU92" s="52">
        <f>COUNTIF(ชื่อสถานบริการ12!$C$26:$AF$26,4)</f>
        <v>0</v>
      </c>
      <c r="AV92" s="53" t="e">
        <f t="shared" si="241"/>
        <v>#DIV/0!</v>
      </c>
      <c r="AW92" s="53"/>
      <c r="AX92" s="54"/>
      <c r="AY92" s="52">
        <f>COUNTIF(ชื่อสถานบริการ13!$C$26:$AF$26,4)</f>
        <v>0</v>
      </c>
      <c r="AZ92" s="53" t="e">
        <f t="shared" si="242"/>
        <v>#DIV/0!</v>
      </c>
      <c r="BA92" s="53"/>
      <c r="BB92" s="54"/>
      <c r="BC92" s="52">
        <f>COUNTIF(ชื่อสถานบริการ14!$C$26:$AF$26,4)</f>
        <v>0</v>
      </c>
      <c r="BD92" s="53" t="e">
        <f t="shared" si="243"/>
        <v>#DIV/0!</v>
      </c>
      <c r="BE92" s="53"/>
      <c r="BF92" s="54"/>
      <c r="BG92" s="52">
        <f>COUNTIF(ชื่อสถานบริการ15!$C$26:$AF$26,4)</f>
        <v>0</v>
      </c>
      <c r="BH92" s="53" t="e">
        <f t="shared" si="244"/>
        <v>#DIV/0!</v>
      </c>
      <c r="BI92" s="53"/>
      <c r="BJ92" s="54"/>
      <c r="BK92" s="52">
        <f>COUNTIF(ชื่อสถานบริการ16!$C$26:$AF$26,4)</f>
        <v>0</v>
      </c>
      <c r="BL92" s="53" t="e">
        <f t="shared" si="245"/>
        <v>#DIV/0!</v>
      </c>
      <c r="BM92" s="53"/>
      <c r="BN92" s="54"/>
      <c r="BO92" s="52">
        <f>COUNTIF(ชื่อสถานบริการ17!$C$26:$AF$26,4)</f>
        <v>0</v>
      </c>
      <c r="BP92" s="53" t="e">
        <f t="shared" si="246"/>
        <v>#DIV/0!</v>
      </c>
      <c r="BQ92" s="53"/>
      <c r="BR92" s="54"/>
      <c r="BS92" s="52">
        <f>COUNTIF(ชื่อสถานบริการ18!$C$26:$AF$26,4)</f>
        <v>0</v>
      </c>
      <c r="BT92" s="53" t="e">
        <f t="shared" si="247"/>
        <v>#DIV/0!</v>
      </c>
      <c r="BU92" s="53"/>
      <c r="BV92" s="54"/>
      <c r="BW92" s="120">
        <f t="shared" si="172"/>
        <v>0</v>
      </c>
      <c r="BX92" s="53" t="e">
        <f t="shared" si="248"/>
        <v>#DIV/0!</v>
      </c>
      <c r="BY92" s="121"/>
      <c r="BZ92" s="122"/>
    </row>
    <row r="93" spans="1:78" ht="18.75">
      <c r="A93" s="20"/>
      <c r="B93" s="46" t="s">
        <v>117</v>
      </c>
      <c r="C93" s="52">
        <f>COUNTIF(ชื่อสถานบริการ1!$C$26:$AF$26,5)</f>
        <v>0</v>
      </c>
      <c r="D93" s="53" t="e">
        <f t="shared" si="230"/>
        <v>#DIV/0!</v>
      </c>
      <c r="E93" s="53"/>
      <c r="F93" s="54"/>
      <c r="G93" s="52">
        <f>COUNTIF(ชื่อสถานบริการ2!$C$26:$AF$26,5)</f>
        <v>0</v>
      </c>
      <c r="H93" s="53" t="e">
        <f t="shared" si="231"/>
        <v>#DIV/0!</v>
      </c>
      <c r="I93" s="53"/>
      <c r="J93" s="54"/>
      <c r="K93" s="52">
        <f>COUNTIF(ชื่อสถานบริการ3!$C$26:$AF$26,5)</f>
        <v>0</v>
      </c>
      <c r="L93" s="53" t="e">
        <f t="shared" si="232"/>
        <v>#DIV/0!</v>
      </c>
      <c r="M93" s="53"/>
      <c r="N93" s="54"/>
      <c r="O93" s="52">
        <f>COUNTIF(ชื่อสถานบริการ4!$C$26:$AF$26,5)</f>
        <v>0</v>
      </c>
      <c r="P93" s="53" t="e">
        <f t="shared" si="233"/>
        <v>#DIV/0!</v>
      </c>
      <c r="Q93" s="53"/>
      <c r="R93" s="54"/>
      <c r="S93" s="52">
        <f>COUNTIF(ชื่อสถานบริการ5!$C$26:$AF$26,5)</f>
        <v>0</v>
      </c>
      <c r="T93" s="53" t="e">
        <f t="shared" si="234"/>
        <v>#DIV/0!</v>
      </c>
      <c r="U93" s="53"/>
      <c r="V93" s="54"/>
      <c r="W93" s="52">
        <f>COUNTIF(ชื่อสถานบริการ6!$C$26:$AF$26,5)</f>
        <v>0</v>
      </c>
      <c r="X93" s="53" t="e">
        <f t="shared" si="235"/>
        <v>#DIV/0!</v>
      </c>
      <c r="Y93" s="53"/>
      <c r="Z93" s="54"/>
      <c r="AA93" s="52">
        <f>COUNTIF(ชื่อสถานบริการ7!$C$26:$AF$26,5)</f>
        <v>0</v>
      </c>
      <c r="AB93" s="53" t="e">
        <f t="shared" si="236"/>
        <v>#DIV/0!</v>
      </c>
      <c r="AC93" s="53"/>
      <c r="AD93" s="54"/>
      <c r="AE93" s="52">
        <f>COUNTIF(ชื่อสถานบริการ8!$C$26:$AF$26,5)</f>
        <v>0</v>
      </c>
      <c r="AF93" s="53" t="e">
        <f t="shared" si="237"/>
        <v>#DIV/0!</v>
      </c>
      <c r="AG93" s="53"/>
      <c r="AH93" s="54"/>
      <c r="AI93" s="52">
        <f>COUNTIF(ชื่อสถานบริการ9!$C$26:$AF$26,5)</f>
        <v>0</v>
      </c>
      <c r="AJ93" s="53" t="e">
        <f t="shared" si="238"/>
        <v>#DIV/0!</v>
      </c>
      <c r="AK93" s="53"/>
      <c r="AL93" s="54"/>
      <c r="AM93" s="52">
        <f>COUNTIF(ชื่อสถานบริการ10!$C$26:$AF$26,5)</f>
        <v>0</v>
      </c>
      <c r="AN93" s="53" t="e">
        <f t="shared" si="239"/>
        <v>#DIV/0!</v>
      </c>
      <c r="AO93" s="53"/>
      <c r="AP93" s="54"/>
      <c r="AQ93" s="52">
        <f>COUNTIF(ชื่อสถานบริการ11!$C$26:$AF$26,5)</f>
        <v>0</v>
      </c>
      <c r="AR93" s="53" t="e">
        <f t="shared" si="240"/>
        <v>#DIV/0!</v>
      </c>
      <c r="AS93" s="53"/>
      <c r="AT93" s="54"/>
      <c r="AU93" s="52">
        <f>COUNTIF(ชื่อสถานบริการ12!$C$26:$AF$26,5)</f>
        <v>0</v>
      </c>
      <c r="AV93" s="53" t="e">
        <f t="shared" si="241"/>
        <v>#DIV/0!</v>
      </c>
      <c r="AW93" s="53"/>
      <c r="AX93" s="54"/>
      <c r="AY93" s="52">
        <f>COUNTIF(ชื่อสถานบริการ13!$C$26:$AF$26,5)</f>
        <v>0</v>
      </c>
      <c r="AZ93" s="53" t="e">
        <f t="shared" si="242"/>
        <v>#DIV/0!</v>
      </c>
      <c r="BA93" s="53"/>
      <c r="BB93" s="54"/>
      <c r="BC93" s="52">
        <f>COUNTIF(ชื่อสถานบริการ14!$C$26:$AF$26,5)</f>
        <v>0</v>
      </c>
      <c r="BD93" s="53" t="e">
        <f t="shared" si="243"/>
        <v>#DIV/0!</v>
      </c>
      <c r="BE93" s="53"/>
      <c r="BF93" s="54"/>
      <c r="BG93" s="52">
        <f>COUNTIF(ชื่อสถานบริการ15!$C$26:$AF$26,5)</f>
        <v>0</v>
      </c>
      <c r="BH93" s="53" t="e">
        <f t="shared" si="244"/>
        <v>#DIV/0!</v>
      </c>
      <c r="BI93" s="53"/>
      <c r="BJ93" s="54"/>
      <c r="BK93" s="52">
        <f>COUNTIF(ชื่อสถานบริการ16!$C$26:$AF$26,5)</f>
        <v>0</v>
      </c>
      <c r="BL93" s="53" t="e">
        <f t="shared" si="245"/>
        <v>#DIV/0!</v>
      </c>
      <c r="BM93" s="53"/>
      <c r="BN93" s="54"/>
      <c r="BO93" s="52">
        <f>COUNTIF(ชื่อสถานบริการ17!$C$26:$AF$26,5)</f>
        <v>0</v>
      </c>
      <c r="BP93" s="53" t="e">
        <f t="shared" si="246"/>
        <v>#DIV/0!</v>
      </c>
      <c r="BQ93" s="53"/>
      <c r="BR93" s="54"/>
      <c r="BS93" s="52">
        <f>COUNTIF(ชื่อสถานบริการ18!$C$26:$AF$26,5)</f>
        <v>0</v>
      </c>
      <c r="BT93" s="53" t="e">
        <f t="shared" si="247"/>
        <v>#DIV/0!</v>
      </c>
      <c r="BU93" s="53"/>
      <c r="BV93" s="54"/>
      <c r="BW93" s="120">
        <f t="shared" si="172"/>
        <v>0</v>
      </c>
      <c r="BX93" s="53" t="e">
        <f t="shared" si="248"/>
        <v>#DIV/0!</v>
      </c>
      <c r="BY93" s="121"/>
      <c r="BZ93" s="122"/>
    </row>
    <row r="94" spans="1:78">
      <c r="A94" s="31">
        <v>6</v>
      </c>
      <c r="B94" s="32" t="s">
        <v>25</v>
      </c>
      <c r="C94" s="58"/>
      <c r="D94" s="59"/>
      <c r="E94" s="59"/>
      <c r="F94" s="60"/>
      <c r="G94" s="58"/>
      <c r="H94" s="59"/>
      <c r="I94" s="59"/>
      <c r="J94" s="60"/>
      <c r="K94" s="58"/>
      <c r="L94" s="59"/>
      <c r="M94" s="59"/>
      <c r="N94" s="60"/>
      <c r="O94" s="58"/>
      <c r="P94" s="59"/>
      <c r="Q94" s="59"/>
      <c r="R94" s="60"/>
      <c r="S94" s="58"/>
      <c r="T94" s="59"/>
      <c r="U94" s="59"/>
      <c r="V94" s="60"/>
      <c r="W94" s="58"/>
      <c r="X94" s="59"/>
      <c r="Y94" s="59"/>
      <c r="Z94" s="60"/>
      <c r="AA94" s="58"/>
      <c r="AB94" s="59"/>
      <c r="AC94" s="59"/>
      <c r="AD94" s="60"/>
      <c r="AE94" s="58"/>
      <c r="AF94" s="59"/>
      <c r="AG94" s="59"/>
      <c r="AH94" s="60"/>
      <c r="AI94" s="58"/>
      <c r="AJ94" s="59"/>
      <c r="AK94" s="59"/>
      <c r="AL94" s="60"/>
      <c r="AM94" s="58"/>
      <c r="AN94" s="59"/>
      <c r="AO94" s="59"/>
      <c r="AP94" s="60"/>
      <c r="AQ94" s="58"/>
      <c r="AR94" s="59"/>
      <c r="AS94" s="59"/>
      <c r="AT94" s="60"/>
      <c r="AU94" s="58"/>
      <c r="AV94" s="59"/>
      <c r="AW94" s="59"/>
      <c r="AX94" s="60"/>
      <c r="AY94" s="58"/>
      <c r="AZ94" s="59"/>
      <c r="BA94" s="59"/>
      <c r="BB94" s="60"/>
      <c r="BC94" s="58"/>
      <c r="BD94" s="59"/>
      <c r="BE94" s="59"/>
      <c r="BF94" s="60"/>
      <c r="BG94" s="58"/>
      <c r="BH94" s="59"/>
      <c r="BI94" s="59"/>
      <c r="BJ94" s="60"/>
      <c r="BK94" s="58"/>
      <c r="BL94" s="59"/>
      <c r="BM94" s="59"/>
      <c r="BN94" s="60"/>
      <c r="BO94" s="58"/>
      <c r="BP94" s="59"/>
      <c r="BQ94" s="59"/>
      <c r="BR94" s="60"/>
      <c r="BS94" s="58"/>
      <c r="BT94" s="59"/>
      <c r="BU94" s="59"/>
      <c r="BV94" s="60"/>
      <c r="BW94" s="58"/>
      <c r="BX94" s="59"/>
      <c r="BY94" s="59"/>
      <c r="BZ94" s="60"/>
    </row>
    <row r="95" spans="1:78" ht="28.5">
      <c r="A95" s="20">
        <v>6.1</v>
      </c>
      <c r="B95" s="21" t="s">
        <v>26</v>
      </c>
      <c r="C95" s="52">
        <f>SUM(C96:C100)</f>
        <v>0</v>
      </c>
      <c r="D95" s="53"/>
      <c r="E95" s="53"/>
      <c r="F95" s="54"/>
      <c r="G95" s="52">
        <f>SUM(G96:G100)</f>
        <v>0</v>
      </c>
      <c r="H95" s="53"/>
      <c r="I95" s="53"/>
      <c r="J95" s="54"/>
      <c r="K95" s="52">
        <f>SUM(K96:K100)</f>
        <v>0</v>
      </c>
      <c r="L95" s="53"/>
      <c r="M95" s="53"/>
      <c r="N95" s="54"/>
      <c r="O95" s="52">
        <f>SUM(O96:O100)</f>
        <v>0</v>
      </c>
      <c r="P95" s="53"/>
      <c r="Q95" s="53"/>
      <c r="R95" s="54"/>
      <c r="S95" s="52">
        <f>SUM(S96:S100)</f>
        <v>0</v>
      </c>
      <c r="T95" s="53"/>
      <c r="U95" s="53"/>
      <c r="V95" s="54"/>
      <c r="W95" s="52">
        <f>SUM(W96:W100)</f>
        <v>0</v>
      </c>
      <c r="X95" s="53"/>
      <c r="Y95" s="53"/>
      <c r="Z95" s="54"/>
      <c r="AA95" s="52">
        <f>SUM(AA96:AA100)</f>
        <v>0</v>
      </c>
      <c r="AB95" s="53"/>
      <c r="AC95" s="53"/>
      <c r="AD95" s="54"/>
      <c r="AE95" s="52">
        <f>SUM(AE96:AE100)</f>
        <v>0</v>
      </c>
      <c r="AF95" s="53"/>
      <c r="AG95" s="53"/>
      <c r="AH95" s="54"/>
      <c r="AI95" s="52">
        <f>SUM(AI96:AI100)</f>
        <v>0</v>
      </c>
      <c r="AJ95" s="53"/>
      <c r="AK95" s="53"/>
      <c r="AL95" s="54"/>
      <c r="AM95" s="52">
        <f>SUM(AM96:AM100)</f>
        <v>0</v>
      </c>
      <c r="AN95" s="53"/>
      <c r="AO95" s="53"/>
      <c r="AP95" s="54"/>
      <c r="AQ95" s="52">
        <f>SUM(AQ96:AQ100)</f>
        <v>0</v>
      </c>
      <c r="AR95" s="53"/>
      <c r="AS95" s="53"/>
      <c r="AT95" s="54"/>
      <c r="AU95" s="52">
        <f>SUM(AU96:AU100)</f>
        <v>0</v>
      </c>
      <c r="AV95" s="53"/>
      <c r="AW95" s="53"/>
      <c r="AX95" s="54"/>
      <c r="AY95" s="52">
        <f>SUM(AY96:AY100)</f>
        <v>0</v>
      </c>
      <c r="AZ95" s="53"/>
      <c r="BA95" s="53"/>
      <c r="BB95" s="54"/>
      <c r="BC95" s="52">
        <f>SUM(BC96:BC100)</f>
        <v>0</v>
      </c>
      <c r="BD95" s="53"/>
      <c r="BE95" s="53"/>
      <c r="BF95" s="54"/>
      <c r="BG95" s="52">
        <f>SUM(BG96:BG100)</f>
        <v>0</v>
      </c>
      <c r="BH95" s="53"/>
      <c r="BI95" s="53"/>
      <c r="BJ95" s="54"/>
      <c r="BK95" s="52">
        <f>SUM(BK96:BK100)</f>
        <v>0</v>
      </c>
      <c r="BL95" s="53"/>
      <c r="BM95" s="53"/>
      <c r="BN95" s="54"/>
      <c r="BO95" s="52">
        <f>SUM(BO96:BO100)</f>
        <v>0</v>
      </c>
      <c r="BP95" s="53"/>
      <c r="BQ95" s="53"/>
      <c r="BR95" s="54"/>
      <c r="BS95" s="52">
        <f>SUM(BS96:BS100)</f>
        <v>0</v>
      </c>
      <c r="BT95" s="53"/>
      <c r="BU95" s="53"/>
      <c r="BV95" s="54"/>
      <c r="BW95" s="120">
        <f t="shared" si="172"/>
        <v>0</v>
      </c>
      <c r="BX95" s="53"/>
      <c r="BY95" s="121"/>
      <c r="BZ95" s="122"/>
    </row>
    <row r="96" spans="1:78" ht="18.75">
      <c r="A96" s="20"/>
      <c r="B96" s="46" t="s">
        <v>118</v>
      </c>
      <c r="C96" s="52">
        <f>COUNTIF(ชื่อสถานบริการ1!$C$28:$AF$28,1)</f>
        <v>0</v>
      </c>
      <c r="D96" s="53" t="e">
        <f>C96/$C$95*100</f>
        <v>#DIV/0!</v>
      </c>
      <c r="E96" s="53"/>
      <c r="F96" s="54"/>
      <c r="G96" s="52">
        <f>COUNTIF(ชื่อสถานบริการ2!$C$28:$AF$28,1)</f>
        <v>0</v>
      </c>
      <c r="H96" s="53" t="e">
        <f>G96/$C$95*100</f>
        <v>#DIV/0!</v>
      </c>
      <c r="I96" s="53"/>
      <c r="J96" s="54"/>
      <c r="K96" s="52">
        <f>COUNTIF(ชื่อสถานบริการ3!$C$28:$AF$28,1)</f>
        <v>0</v>
      </c>
      <c r="L96" s="53" t="e">
        <f>K96/$C$95*100</f>
        <v>#DIV/0!</v>
      </c>
      <c r="M96" s="53"/>
      <c r="N96" s="54"/>
      <c r="O96" s="52">
        <f>COUNTIF(ชื่อสถานบริการ4!$C$28:$AF$28,1)</f>
        <v>0</v>
      </c>
      <c r="P96" s="53" t="e">
        <f>O96/$C$95*100</f>
        <v>#DIV/0!</v>
      </c>
      <c r="Q96" s="53"/>
      <c r="R96" s="54"/>
      <c r="S96" s="52">
        <f>COUNTIF(ชื่อสถานบริการ5!$C$28:$AF$28,1)</f>
        <v>0</v>
      </c>
      <c r="T96" s="53" t="e">
        <f>S96/$C$95*100</f>
        <v>#DIV/0!</v>
      </c>
      <c r="U96" s="53"/>
      <c r="V96" s="54"/>
      <c r="W96" s="52">
        <f>COUNTIF(ชื่อสถานบริการ6!$C$28:$AF$28,1)</f>
        <v>0</v>
      </c>
      <c r="X96" s="53" t="e">
        <f>W96/$C$95*100</f>
        <v>#DIV/0!</v>
      </c>
      <c r="Y96" s="53"/>
      <c r="Z96" s="54"/>
      <c r="AA96" s="52">
        <f>COUNTIF(ชื่อสถานบริการ7!$C$28:$AF$28,1)</f>
        <v>0</v>
      </c>
      <c r="AB96" s="53" t="e">
        <f>AA96/$C$95*100</f>
        <v>#DIV/0!</v>
      </c>
      <c r="AC96" s="53"/>
      <c r="AD96" s="54"/>
      <c r="AE96" s="52">
        <f>COUNTIF(ชื่อสถานบริการ8!$C$28:$AF$28,1)</f>
        <v>0</v>
      </c>
      <c r="AF96" s="53" t="e">
        <f>AE96/$C$95*100</f>
        <v>#DIV/0!</v>
      </c>
      <c r="AG96" s="53"/>
      <c r="AH96" s="54"/>
      <c r="AI96" s="52">
        <f>COUNTIF(ชื่อสถานบริการ9!$C$28:$AF$28,1)</f>
        <v>0</v>
      </c>
      <c r="AJ96" s="53" t="e">
        <f>AI96/$C$95*100</f>
        <v>#DIV/0!</v>
      </c>
      <c r="AK96" s="53"/>
      <c r="AL96" s="54"/>
      <c r="AM96" s="52">
        <f>COUNTIF(ชื่อสถานบริการ10!$C$28:$AF$28,1)</f>
        <v>0</v>
      </c>
      <c r="AN96" s="53" t="e">
        <f>AM96/$C$95*100</f>
        <v>#DIV/0!</v>
      </c>
      <c r="AO96" s="53"/>
      <c r="AP96" s="54"/>
      <c r="AQ96" s="52">
        <f>COUNTIF(ชื่อสถานบริการ11!$C$28:$AF$28,1)</f>
        <v>0</v>
      </c>
      <c r="AR96" s="53" t="e">
        <f>AQ96/$C$95*100</f>
        <v>#DIV/0!</v>
      </c>
      <c r="AS96" s="53"/>
      <c r="AT96" s="54"/>
      <c r="AU96" s="52">
        <f>COUNTIF(ชื่อสถานบริการ12!$C$28:$AF$28,1)</f>
        <v>0</v>
      </c>
      <c r="AV96" s="53" t="e">
        <f>AU96/$C$95*100</f>
        <v>#DIV/0!</v>
      </c>
      <c r="AW96" s="53"/>
      <c r="AX96" s="54"/>
      <c r="AY96" s="52">
        <f>COUNTIF(ชื่อสถานบริการ13!$C$28:$AF$28,1)</f>
        <v>0</v>
      </c>
      <c r="AZ96" s="53" t="e">
        <f>AY96/$C$95*100</f>
        <v>#DIV/0!</v>
      </c>
      <c r="BA96" s="53"/>
      <c r="BB96" s="54"/>
      <c r="BC96" s="52">
        <f>COUNTIF(ชื่อสถานบริการ14!$C$28:$AF$28,1)</f>
        <v>0</v>
      </c>
      <c r="BD96" s="53" t="e">
        <f>BC96/$C$95*100</f>
        <v>#DIV/0!</v>
      </c>
      <c r="BE96" s="53"/>
      <c r="BF96" s="54"/>
      <c r="BG96" s="52">
        <f>COUNTIF(ชื่อสถานบริการ15!$C$28:$AF$28,1)</f>
        <v>0</v>
      </c>
      <c r="BH96" s="53" t="e">
        <f>BG96/$C$95*100</f>
        <v>#DIV/0!</v>
      </c>
      <c r="BI96" s="53"/>
      <c r="BJ96" s="54"/>
      <c r="BK96" s="52">
        <f>COUNTIF(ชื่อสถานบริการ16!$C$28:$AF$28,1)</f>
        <v>0</v>
      </c>
      <c r="BL96" s="53" t="e">
        <f>BK96/$C$95*100</f>
        <v>#DIV/0!</v>
      </c>
      <c r="BM96" s="53"/>
      <c r="BN96" s="54"/>
      <c r="BO96" s="52">
        <f>COUNTIF(ชื่อสถานบริการ17!$C$28:$AF$28,1)</f>
        <v>0</v>
      </c>
      <c r="BP96" s="53" t="e">
        <f>BO96/$C$95*100</f>
        <v>#DIV/0!</v>
      </c>
      <c r="BQ96" s="53"/>
      <c r="BR96" s="54"/>
      <c r="BS96" s="52">
        <f>COUNTIF(ชื่อสถานบริการ18!$C$28:$AF$28,1)</f>
        <v>0</v>
      </c>
      <c r="BT96" s="53" t="e">
        <f>BS96/$C$95*100</f>
        <v>#DIV/0!</v>
      </c>
      <c r="BU96" s="53"/>
      <c r="BV96" s="54"/>
      <c r="BW96" s="120">
        <f t="shared" si="172"/>
        <v>0</v>
      </c>
      <c r="BX96" s="53" t="e">
        <f>BW96/$C$95*100</f>
        <v>#DIV/0!</v>
      </c>
      <c r="BY96" s="121"/>
      <c r="BZ96" s="122"/>
    </row>
    <row r="97" spans="1:78" ht="18.75">
      <c r="A97" s="20"/>
      <c r="B97" s="46" t="s">
        <v>119</v>
      </c>
      <c r="C97" s="52">
        <f>COUNTIF(ชื่อสถานบริการ1!$C$28:$AF$28,2)</f>
        <v>0</v>
      </c>
      <c r="D97" s="53" t="e">
        <f t="shared" ref="D97:D100" si="249">C97/$C$95*100</f>
        <v>#DIV/0!</v>
      </c>
      <c r="E97" s="53"/>
      <c r="F97" s="54"/>
      <c r="G97" s="52">
        <f>COUNTIF(ชื่อสถานบริการ2!$C$28:$AF$28,2)</f>
        <v>0</v>
      </c>
      <c r="H97" s="53" t="e">
        <f t="shared" ref="H97:H100" si="250">G97/$C$95*100</f>
        <v>#DIV/0!</v>
      </c>
      <c r="I97" s="53"/>
      <c r="J97" s="54"/>
      <c r="K97" s="52">
        <f>COUNTIF(ชื่อสถานบริการ3!$C$28:$AF$28,2)</f>
        <v>0</v>
      </c>
      <c r="L97" s="53" t="e">
        <f t="shared" ref="L97:L100" si="251">K97/$C$95*100</f>
        <v>#DIV/0!</v>
      </c>
      <c r="M97" s="53"/>
      <c r="N97" s="54"/>
      <c r="O97" s="52">
        <f>COUNTIF(ชื่อสถานบริการ4!$C$28:$AF$28,2)</f>
        <v>0</v>
      </c>
      <c r="P97" s="53" t="e">
        <f t="shared" ref="P97:P100" si="252">O97/$C$95*100</f>
        <v>#DIV/0!</v>
      </c>
      <c r="Q97" s="53"/>
      <c r="R97" s="54"/>
      <c r="S97" s="52">
        <f>COUNTIF(ชื่อสถานบริการ5!$C$28:$AF$28,2)</f>
        <v>0</v>
      </c>
      <c r="T97" s="53" t="e">
        <f t="shared" ref="T97:T100" si="253">S97/$C$95*100</f>
        <v>#DIV/0!</v>
      </c>
      <c r="U97" s="53"/>
      <c r="V97" s="54"/>
      <c r="W97" s="52">
        <f>COUNTIF(ชื่อสถานบริการ6!$C$28:$AF$28,2)</f>
        <v>0</v>
      </c>
      <c r="X97" s="53" t="e">
        <f t="shared" ref="X97:X100" si="254">W97/$C$95*100</f>
        <v>#DIV/0!</v>
      </c>
      <c r="Y97" s="53"/>
      <c r="Z97" s="54"/>
      <c r="AA97" s="52">
        <f>COUNTIF(ชื่อสถานบริการ7!$C$28:$AF$28,2)</f>
        <v>0</v>
      </c>
      <c r="AB97" s="53" t="e">
        <f t="shared" ref="AB97:AB100" si="255">AA97/$C$95*100</f>
        <v>#DIV/0!</v>
      </c>
      <c r="AC97" s="53"/>
      <c r="AD97" s="54"/>
      <c r="AE97" s="52">
        <f>COUNTIF(ชื่อสถานบริการ8!$C$28:$AF$28,2)</f>
        <v>0</v>
      </c>
      <c r="AF97" s="53" t="e">
        <f t="shared" ref="AF97:AF100" si="256">AE97/$C$95*100</f>
        <v>#DIV/0!</v>
      </c>
      <c r="AG97" s="53"/>
      <c r="AH97" s="54"/>
      <c r="AI97" s="52">
        <f>COUNTIF(ชื่อสถานบริการ9!$C$28:$AF$28,2)</f>
        <v>0</v>
      </c>
      <c r="AJ97" s="53" t="e">
        <f t="shared" ref="AJ97:AJ100" si="257">AI97/$C$95*100</f>
        <v>#DIV/0!</v>
      </c>
      <c r="AK97" s="53"/>
      <c r="AL97" s="54"/>
      <c r="AM97" s="52">
        <f>COUNTIF(ชื่อสถานบริการ10!$C$28:$AF$28,2)</f>
        <v>0</v>
      </c>
      <c r="AN97" s="53" t="e">
        <f t="shared" ref="AN97:AN100" si="258">AM97/$C$95*100</f>
        <v>#DIV/0!</v>
      </c>
      <c r="AO97" s="53"/>
      <c r="AP97" s="54"/>
      <c r="AQ97" s="52">
        <f>COUNTIF(ชื่อสถานบริการ11!$C$28:$AF$28,2)</f>
        <v>0</v>
      </c>
      <c r="AR97" s="53" t="e">
        <f t="shared" ref="AR97:AR100" si="259">AQ97/$C$95*100</f>
        <v>#DIV/0!</v>
      </c>
      <c r="AS97" s="53"/>
      <c r="AT97" s="54"/>
      <c r="AU97" s="52">
        <f>COUNTIF(ชื่อสถานบริการ12!$C$28:$AF$28,2)</f>
        <v>0</v>
      </c>
      <c r="AV97" s="53" t="e">
        <f t="shared" ref="AV97:AV100" si="260">AU97/$C$95*100</f>
        <v>#DIV/0!</v>
      </c>
      <c r="AW97" s="53"/>
      <c r="AX97" s="54"/>
      <c r="AY97" s="52">
        <f>COUNTIF(ชื่อสถานบริการ13!$C$28:$AF$28,2)</f>
        <v>0</v>
      </c>
      <c r="AZ97" s="53" t="e">
        <f t="shared" ref="AZ97:AZ100" si="261">AY97/$C$95*100</f>
        <v>#DIV/0!</v>
      </c>
      <c r="BA97" s="53"/>
      <c r="BB97" s="54"/>
      <c r="BC97" s="52">
        <f>COUNTIF(ชื่อสถานบริการ14!$C$28:$AF$28,2)</f>
        <v>0</v>
      </c>
      <c r="BD97" s="53" t="e">
        <f t="shared" ref="BD97:BD100" si="262">BC97/$C$95*100</f>
        <v>#DIV/0!</v>
      </c>
      <c r="BE97" s="53"/>
      <c r="BF97" s="54"/>
      <c r="BG97" s="52">
        <f>COUNTIF(ชื่อสถานบริการ15!$C$28:$AF$28,2)</f>
        <v>0</v>
      </c>
      <c r="BH97" s="53" t="e">
        <f t="shared" ref="BH97:BH100" si="263">BG97/$C$95*100</f>
        <v>#DIV/0!</v>
      </c>
      <c r="BI97" s="53"/>
      <c r="BJ97" s="54"/>
      <c r="BK97" s="52">
        <f>COUNTIF(ชื่อสถานบริการ16!$C$28:$AF$28,2)</f>
        <v>0</v>
      </c>
      <c r="BL97" s="53" t="e">
        <f t="shared" ref="BL97:BL100" si="264">BK97/$C$95*100</f>
        <v>#DIV/0!</v>
      </c>
      <c r="BM97" s="53"/>
      <c r="BN97" s="54"/>
      <c r="BO97" s="52">
        <f>COUNTIF(ชื่อสถานบริการ17!$C$28:$AF$28,2)</f>
        <v>0</v>
      </c>
      <c r="BP97" s="53" t="e">
        <f t="shared" ref="BP97:BP100" si="265">BO97/$C$95*100</f>
        <v>#DIV/0!</v>
      </c>
      <c r="BQ97" s="53"/>
      <c r="BR97" s="54"/>
      <c r="BS97" s="52">
        <f>COUNTIF(ชื่อสถานบริการ18!$C$28:$AF$28,2)</f>
        <v>0</v>
      </c>
      <c r="BT97" s="53" t="e">
        <f t="shared" ref="BT97:BT100" si="266">BS97/$C$95*100</f>
        <v>#DIV/0!</v>
      </c>
      <c r="BU97" s="53"/>
      <c r="BV97" s="54"/>
      <c r="BW97" s="120">
        <f t="shared" si="172"/>
        <v>0</v>
      </c>
      <c r="BX97" s="53" t="e">
        <f t="shared" ref="BX97:BX100" si="267">BW97/$C$95*100</f>
        <v>#DIV/0!</v>
      </c>
      <c r="BY97" s="121"/>
      <c r="BZ97" s="122"/>
    </row>
    <row r="98" spans="1:78" ht="18.75">
      <c r="A98" s="20"/>
      <c r="B98" s="46" t="s">
        <v>120</v>
      </c>
      <c r="C98" s="52">
        <f>COUNTIF(ชื่อสถานบริการ1!$C$28:$AF$28,3)</f>
        <v>0</v>
      </c>
      <c r="D98" s="53" t="e">
        <f t="shared" si="249"/>
        <v>#DIV/0!</v>
      </c>
      <c r="E98" s="53"/>
      <c r="F98" s="54"/>
      <c r="G98" s="52">
        <f>COUNTIF(ชื่อสถานบริการ2!$C$28:$AF$28,3)</f>
        <v>0</v>
      </c>
      <c r="H98" s="53" t="e">
        <f t="shared" si="250"/>
        <v>#DIV/0!</v>
      </c>
      <c r="I98" s="53"/>
      <c r="J98" s="54"/>
      <c r="K98" s="52">
        <f>COUNTIF(ชื่อสถานบริการ3!$C$28:$AF$28,3)</f>
        <v>0</v>
      </c>
      <c r="L98" s="53" t="e">
        <f t="shared" si="251"/>
        <v>#DIV/0!</v>
      </c>
      <c r="M98" s="53"/>
      <c r="N98" s="54"/>
      <c r="O98" s="52">
        <f>COUNTIF(ชื่อสถานบริการ4!$C$28:$AF$28,3)</f>
        <v>0</v>
      </c>
      <c r="P98" s="53" t="e">
        <f t="shared" si="252"/>
        <v>#DIV/0!</v>
      </c>
      <c r="Q98" s="53"/>
      <c r="R98" s="54"/>
      <c r="S98" s="52">
        <f>COUNTIF(ชื่อสถานบริการ5!$C$28:$AF$28,3)</f>
        <v>0</v>
      </c>
      <c r="T98" s="53" t="e">
        <f t="shared" si="253"/>
        <v>#DIV/0!</v>
      </c>
      <c r="U98" s="53"/>
      <c r="V98" s="54"/>
      <c r="W98" s="52">
        <f>COUNTIF(ชื่อสถานบริการ6!$C$28:$AF$28,3)</f>
        <v>0</v>
      </c>
      <c r="X98" s="53" t="e">
        <f t="shared" si="254"/>
        <v>#DIV/0!</v>
      </c>
      <c r="Y98" s="53"/>
      <c r="Z98" s="54"/>
      <c r="AA98" s="52">
        <f>COUNTIF(ชื่อสถานบริการ7!$C$28:$AF$28,3)</f>
        <v>0</v>
      </c>
      <c r="AB98" s="53" t="e">
        <f t="shared" si="255"/>
        <v>#DIV/0!</v>
      </c>
      <c r="AC98" s="53"/>
      <c r="AD98" s="54"/>
      <c r="AE98" s="52">
        <f>COUNTIF(ชื่อสถานบริการ8!$C$28:$AF$28,3)</f>
        <v>0</v>
      </c>
      <c r="AF98" s="53" t="e">
        <f t="shared" si="256"/>
        <v>#DIV/0!</v>
      </c>
      <c r="AG98" s="53"/>
      <c r="AH98" s="54"/>
      <c r="AI98" s="52">
        <f>COUNTIF(ชื่อสถานบริการ9!$C$28:$AF$28,3)</f>
        <v>0</v>
      </c>
      <c r="AJ98" s="53" t="e">
        <f t="shared" si="257"/>
        <v>#DIV/0!</v>
      </c>
      <c r="AK98" s="53"/>
      <c r="AL98" s="54"/>
      <c r="AM98" s="52">
        <f>COUNTIF(ชื่อสถานบริการ10!$C$28:$AF$28,3)</f>
        <v>0</v>
      </c>
      <c r="AN98" s="53" t="e">
        <f t="shared" si="258"/>
        <v>#DIV/0!</v>
      </c>
      <c r="AO98" s="53"/>
      <c r="AP98" s="54"/>
      <c r="AQ98" s="52">
        <f>COUNTIF(ชื่อสถานบริการ11!$C$28:$AF$28,3)</f>
        <v>0</v>
      </c>
      <c r="AR98" s="53" t="e">
        <f t="shared" si="259"/>
        <v>#DIV/0!</v>
      </c>
      <c r="AS98" s="53"/>
      <c r="AT98" s="54"/>
      <c r="AU98" s="52">
        <f>COUNTIF(ชื่อสถานบริการ12!$C$28:$AF$28,3)</f>
        <v>0</v>
      </c>
      <c r="AV98" s="53" t="e">
        <f t="shared" si="260"/>
        <v>#DIV/0!</v>
      </c>
      <c r="AW98" s="53"/>
      <c r="AX98" s="54"/>
      <c r="AY98" s="52">
        <f>COUNTIF(ชื่อสถานบริการ13!$C$28:$AF$28,3)</f>
        <v>0</v>
      </c>
      <c r="AZ98" s="53" t="e">
        <f t="shared" si="261"/>
        <v>#DIV/0!</v>
      </c>
      <c r="BA98" s="53"/>
      <c r="BB98" s="54"/>
      <c r="BC98" s="52">
        <f>COUNTIF(ชื่อสถานบริการ14!$C$28:$AF$28,3)</f>
        <v>0</v>
      </c>
      <c r="BD98" s="53" t="e">
        <f t="shared" si="262"/>
        <v>#DIV/0!</v>
      </c>
      <c r="BE98" s="53"/>
      <c r="BF98" s="54"/>
      <c r="BG98" s="52">
        <f>COUNTIF(ชื่อสถานบริการ15!$C$28:$AF$28,3)</f>
        <v>0</v>
      </c>
      <c r="BH98" s="53" t="e">
        <f t="shared" si="263"/>
        <v>#DIV/0!</v>
      </c>
      <c r="BI98" s="53"/>
      <c r="BJ98" s="54"/>
      <c r="BK98" s="52">
        <f>COUNTIF(ชื่อสถานบริการ16!$C$28:$AF$28,3)</f>
        <v>0</v>
      </c>
      <c r="BL98" s="53" t="e">
        <f t="shared" si="264"/>
        <v>#DIV/0!</v>
      </c>
      <c r="BM98" s="53"/>
      <c r="BN98" s="54"/>
      <c r="BO98" s="52">
        <f>COUNTIF(ชื่อสถานบริการ17!$C$28:$AF$28,3)</f>
        <v>0</v>
      </c>
      <c r="BP98" s="53" t="e">
        <f t="shared" si="265"/>
        <v>#DIV/0!</v>
      </c>
      <c r="BQ98" s="53"/>
      <c r="BR98" s="54"/>
      <c r="BS98" s="52">
        <f>COUNTIF(ชื่อสถานบริการ18!$C$28:$AF$28,3)</f>
        <v>0</v>
      </c>
      <c r="BT98" s="53" t="e">
        <f t="shared" si="266"/>
        <v>#DIV/0!</v>
      </c>
      <c r="BU98" s="53"/>
      <c r="BV98" s="54"/>
      <c r="BW98" s="120">
        <f t="shared" si="172"/>
        <v>0</v>
      </c>
      <c r="BX98" s="53" t="e">
        <f t="shared" si="267"/>
        <v>#DIV/0!</v>
      </c>
      <c r="BY98" s="121"/>
      <c r="BZ98" s="122"/>
    </row>
    <row r="99" spans="1:78" ht="18.75">
      <c r="A99" s="20"/>
      <c r="B99" s="46" t="s">
        <v>121</v>
      </c>
      <c r="C99" s="52">
        <f>COUNTIF(ชื่อสถานบริการ1!$C$28:$AF$28,4)</f>
        <v>0</v>
      </c>
      <c r="D99" s="53" t="e">
        <f t="shared" si="249"/>
        <v>#DIV/0!</v>
      </c>
      <c r="E99" s="53"/>
      <c r="F99" s="54"/>
      <c r="G99" s="52">
        <f>COUNTIF(ชื่อสถานบริการ2!$C$28:$AF$28,4)</f>
        <v>0</v>
      </c>
      <c r="H99" s="53" t="e">
        <f t="shared" si="250"/>
        <v>#DIV/0!</v>
      </c>
      <c r="I99" s="53"/>
      <c r="J99" s="54"/>
      <c r="K99" s="52">
        <f>COUNTIF(ชื่อสถานบริการ3!$C$28:$AF$28,4)</f>
        <v>0</v>
      </c>
      <c r="L99" s="53" t="e">
        <f t="shared" si="251"/>
        <v>#DIV/0!</v>
      </c>
      <c r="M99" s="53"/>
      <c r="N99" s="54"/>
      <c r="O99" s="52">
        <f>COUNTIF(ชื่อสถานบริการ4!$C$28:$AF$28,4)</f>
        <v>0</v>
      </c>
      <c r="P99" s="53" t="e">
        <f t="shared" si="252"/>
        <v>#DIV/0!</v>
      </c>
      <c r="Q99" s="53"/>
      <c r="R99" s="54"/>
      <c r="S99" s="52">
        <f>COUNTIF(ชื่อสถานบริการ5!$C$28:$AF$28,4)</f>
        <v>0</v>
      </c>
      <c r="T99" s="53" t="e">
        <f t="shared" si="253"/>
        <v>#DIV/0!</v>
      </c>
      <c r="U99" s="53"/>
      <c r="V99" s="54"/>
      <c r="W99" s="52">
        <f>COUNTIF(ชื่อสถานบริการ6!$C$28:$AF$28,4)</f>
        <v>0</v>
      </c>
      <c r="X99" s="53" t="e">
        <f t="shared" si="254"/>
        <v>#DIV/0!</v>
      </c>
      <c r="Y99" s="53"/>
      <c r="Z99" s="54"/>
      <c r="AA99" s="52">
        <f>COUNTIF(ชื่อสถานบริการ7!$C$28:$AF$28,4)</f>
        <v>0</v>
      </c>
      <c r="AB99" s="53" t="e">
        <f t="shared" si="255"/>
        <v>#DIV/0!</v>
      </c>
      <c r="AC99" s="53"/>
      <c r="AD99" s="54"/>
      <c r="AE99" s="52">
        <f>COUNTIF(ชื่อสถานบริการ8!$C$28:$AF$28,4)</f>
        <v>0</v>
      </c>
      <c r="AF99" s="53" t="e">
        <f t="shared" si="256"/>
        <v>#DIV/0!</v>
      </c>
      <c r="AG99" s="53"/>
      <c r="AH99" s="54"/>
      <c r="AI99" s="52">
        <f>COUNTIF(ชื่อสถานบริการ9!$C$28:$AF$28,4)</f>
        <v>0</v>
      </c>
      <c r="AJ99" s="53" t="e">
        <f t="shared" si="257"/>
        <v>#DIV/0!</v>
      </c>
      <c r="AK99" s="53"/>
      <c r="AL99" s="54"/>
      <c r="AM99" s="52">
        <f>COUNTIF(ชื่อสถานบริการ10!$C$28:$AF$28,4)</f>
        <v>0</v>
      </c>
      <c r="AN99" s="53" t="e">
        <f t="shared" si="258"/>
        <v>#DIV/0!</v>
      </c>
      <c r="AO99" s="53"/>
      <c r="AP99" s="54"/>
      <c r="AQ99" s="52">
        <f>COUNTIF(ชื่อสถานบริการ11!$C$28:$AF$28,4)</f>
        <v>0</v>
      </c>
      <c r="AR99" s="53" t="e">
        <f t="shared" si="259"/>
        <v>#DIV/0!</v>
      </c>
      <c r="AS99" s="53"/>
      <c r="AT99" s="54"/>
      <c r="AU99" s="52">
        <f>COUNTIF(ชื่อสถานบริการ12!$C$28:$AF$28,4)</f>
        <v>0</v>
      </c>
      <c r="AV99" s="53" t="e">
        <f t="shared" si="260"/>
        <v>#DIV/0!</v>
      </c>
      <c r="AW99" s="53"/>
      <c r="AX99" s="54"/>
      <c r="AY99" s="52">
        <f>COUNTIF(ชื่อสถานบริการ13!$C$28:$AF$28,4)</f>
        <v>0</v>
      </c>
      <c r="AZ99" s="53" t="e">
        <f t="shared" si="261"/>
        <v>#DIV/0!</v>
      </c>
      <c r="BA99" s="53"/>
      <c r="BB99" s="54"/>
      <c r="BC99" s="52">
        <f>COUNTIF(ชื่อสถานบริการ14!$C$28:$AF$28,4)</f>
        <v>0</v>
      </c>
      <c r="BD99" s="53" t="e">
        <f t="shared" si="262"/>
        <v>#DIV/0!</v>
      </c>
      <c r="BE99" s="53"/>
      <c r="BF99" s="54"/>
      <c r="BG99" s="52">
        <f>COUNTIF(ชื่อสถานบริการ15!$C$28:$AF$28,4)</f>
        <v>0</v>
      </c>
      <c r="BH99" s="53" t="e">
        <f t="shared" si="263"/>
        <v>#DIV/0!</v>
      </c>
      <c r="BI99" s="53"/>
      <c r="BJ99" s="54"/>
      <c r="BK99" s="52">
        <f>COUNTIF(ชื่อสถานบริการ16!$C$28:$AF$28,4)</f>
        <v>0</v>
      </c>
      <c r="BL99" s="53" t="e">
        <f t="shared" si="264"/>
        <v>#DIV/0!</v>
      </c>
      <c r="BM99" s="53"/>
      <c r="BN99" s="54"/>
      <c r="BO99" s="52">
        <f>COUNTIF(ชื่อสถานบริการ17!$C$28:$AF$28,4)</f>
        <v>0</v>
      </c>
      <c r="BP99" s="53" t="e">
        <f t="shared" si="265"/>
        <v>#DIV/0!</v>
      </c>
      <c r="BQ99" s="53"/>
      <c r="BR99" s="54"/>
      <c r="BS99" s="52">
        <f>COUNTIF(ชื่อสถานบริการ18!$C$28:$AF$28,4)</f>
        <v>0</v>
      </c>
      <c r="BT99" s="53" t="e">
        <f t="shared" si="266"/>
        <v>#DIV/0!</v>
      </c>
      <c r="BU99" s="53"/>
      <c r="BV99" s="54"/>
      <c r="BW99" s="120">
        <f t="shared" si="172"/>
        <v>0</v>
      </c>
      <c r="BX99" s="53" t="e">
        <f t="shared" si="267"/>
        <v>#DIV/0!</v>
      </c>
      <c r="BY99" s="121"/>
      <c r="BZ99" s="122"/>
    </row>
    <row r="100" spans="1:78" ht="18.75">
      <c r="A100" s="20"/>
      <c r="B100" s="46" t="s">
        <v>122</v>
      </c>
      <c r="C100" s="52">
        <f>COUNTIF(ชื่อสถานบริการ1!$C$28:$AF$28,5)</f>
        <v>0</v>
      </c>
      <c r="D100" s="53" t="e">
        <f t="shared" si="249"/>
        <v>#DIV/0!</v>
      </c>
      <c r="E100" s="53"/>
      <c r="F100" s="54"/>
      <c r="G100" s="52">
        <f>COUNTIF(ชื่อสถานบริการ2!$C$28:$AF$28,5)</f>
        <v>0</v>
      </c>
      <c r="H100" s="53" t="e">
        <f t="shared" si="250"/>
        <v>#DIV/0!</v>
      </c>
      <c r="I100" s="53"/>
      <c r="J100" s="54"/>
      <c r="K100" s="52">
        <f>COUNTIF(ชื่อสถานบริการ3!$C$28:$AF$28,5)</f>
        <v>0</v>
      </c>
      <c r="L100" s="53" t="e">
        <f t="shared" si="251"/>
        <v>#DIV/0!</v>
      </c>
      <c r="M100" s="53"/>
      <c r="N100" s="54"/>
      <c r="O100" s="52">
        <f>COUNTIF(ชื่อสถานบริการ4!$C$28:$AF$28,5)</f>
        <v>0</v>
      </c>
      <c r="P100" s="53" t="e">
        <f t="shared" si="252"/>
        <v>#DIV/0!</v>
      </c>
      <c r="Q100" s="53"/>
      <c r="R100" s="54"/>
      <c r="S100" s="52">
        <f>COUNTIF(ชื่อสถานบริการ5!$C$28:$AF$28,5)</f>
        <v>0</v>
      </c>
      <c r="T100" s="53" t="e">
        <f t="shared" si="253"/>
        <v>#DIV/0!</v>
      </c>
      <c r="U100" s="53"/>
      <c r="V100" s="54"/>
      <c r="W100" s="52">
        <f>COUNTIF(ชื่อสถานบริการ6!$C$28:$AF$28,5)</f>
        <v>0</v>
      </c>
      <c r="X100" s="53" t="e">
        <f t="shared" si="254"/>
        <v>#DIV/0!</v>
      </c>
      <c r="Y100" s="53"/>
      <c r="Z100" s="54"/>
      <c r="AA100" s="52">
        <f>COUNTIF(ชื่อสถานบริการ7!$C$28:$AF$28,5)</f>
        <v>0</v>
      </c>
      <c r="AB100" s="53" t="e">
        <f t="shared" si="255"/>
        <v>#DIV/0!</v>
      </c>
      <c r="AC100" s="53"/>
      <c r="AD100" s="54"/>
      <c r="AE100" s="52">
        <f>COUNTIF(ชื่อสถานบริการ8!$C$28:$AF$28,5)</f>
        <v>0</v>
      </c>
      <c r="AF100" s="53" t="e">
        <f t="shared" si="256"/>
        <v>#DIV/0!</v>
      </c>
      <c r="AG100" s="53"/>
      <c r="AH100" s="54"/>
      <c r="AI100" s="52">
        <f>COUNTIF(ชื่อสถานบริการ9!$C$28:$AF$28,5)</f>
        <v>0</v>
      </c>
      <c r="AJ100" s="53" t="e">
        <f t="shared" si="257"/>
        <v>#DIV/0!</v>
      </c>
      <c r="AK100" s="53"/>
      <c r="AL100" s="54"/>
      <c r="AM100" s="52">
        <f>COUNTIF(ชื่อสถานบริการ10!$C$28:$AF$28,5)</f>
        <v>0</v>
      </c>
      <c r="AN100" s="53" t="e">
        <f t="shared" si="258"/>
        <v>#DIV/0!</v>
      </c>
      <c r="AO100" s="53"/>
      <c r="AP100" s="54"/>
      <c r="AQ100" s="52">
        <f>COUNTIF(ชื่อสถานบริการ11!$C$28:$AF$28,5)</f>
        <v>0</v>
      </c>
      <c r="AR100" s="53" t="e">
        <f t="shared" si="259"/>
        <v>#DIV/0!</v>
      </c>
      <c r="AS100" s="53"/>
      <c r="AT100" s="54"/>
      <c r="AU100" s="52">
        <f>COUNTIF(ชื่อสถานบริการ12!$C$28:$AF$28,5)</f>
        <v>0</v>
      </c>
      <c r="AV100" s="53" t="e">
        <f t="shared" si="260"/>
        <v>#DIV/0!</v>
      </c>
      <c r="AW100" s="53"/>
      <c r="AX100" s="54"/>
      <c r="AY100" s="52">
        <f>COUNTIF(ชื่อสถานบริการ13!$C$28:$AF$28,5)</f>
        <v>0</v>
      </c>
      <c r="AZ100" s="53" t="e">
        <f t="shared" si="261"/>
        <v>#DIV/0!</v>
      </c>
      <c r="BA100" s="53"/>
      <c r="BB100" s="54"/>
      <c r="BC100" s="52">
        <f>COUNTIF(ชื่อสถานบริการ14!$C$28:$AF$28,5)</f>
        <v>0</v>
      </c>
      <c r="BD100" s="53" t="e">
        <f t="shared" si="262"/>
        <v>#DIV/0!</v>
      </c>
      <c r="BE100" s="53"/>
      <c r="BF100" s="54"/>
      <c r="BG100" s="52">
        <f>COUNTIF(ชื่อสถานบริการ15!$C$28:$AF$28,5)</f>
        <v>0</v>
      </c>
      <c r="BH100" s="53" t="e">
        <f t="shared" si="263"/>
        <v>#DIV/0!</v>
      </c>
      <c r="BI100" s="53"/>
      <c r="BJ100" s="54"/>
      <c r="BK100" s="52">
        <f>COUNTIF(ชื่อสถานบริการ16!$C$28:$AF$28,5)</f>
        <v>0</v>
      </c>
      <c r="BL100" s="53" t="e">
        <f t="shared" si="264"/>
        <v>#DIV/0!</v>
      </c>
      <c r="BM100" s="53"/>
      <c r="BN100" s="54"/>
      <c r="BO100" s="52">
        <f>COUNTIF(ชื่อสถานบริการ17!$C$28:$AF$28,5)</f>
        <v>0</v>
      </c>
      <c r="BP100" s="53" t="e">
        <f t="shared" si="265"/>
        <v>#DIV/0!</v>
      </c>
      <c r="BQ100" s="53"/>
      <c r="BR100" s="54"/>
      <c r="BS100" s="52">
        <f>COUNTIF(ชื่อสถานบริการ18!$C$28:$AF$28,5)</f>
        <v>0</v>
      </c>
      <c r="BT100" s="53" t="e">
        <f t="shared" si="266"/>
        <v>#DIV/0!</v>
      </c>
      <c r="BU100" s="53"/>
      <c r="BV100" s="54"/>
      <c r="BW100" s="120">
        <f t="shared" si="172"/>
        <v>0</v>
      </c>
      <c r="BX100" s="53" t="e">
        <f t="shared" si="267"/>
        <v>#DIV/0!</v>
      </c>
      <c r="BY100" s="121"/>
      <c r="BZ100" s="122"/>
    </row>
    <row r="101" spans="1:78">
      <c r="A101" s="20">
        <v>6.2</v>
      </c>
      <c r="B101" s="21" t="s">
        <v>27</v>
      </c>
      <c r="C101" s="52">
        <f>SUM(C102:C105)</f>
        <v>0</v>
      </c>
      <c r="D101" s="53"/>
      <c r="E101" s="56" t="e">
        <f>ชื่อสถานบริการ1!$AG29</f>
        <v>#DIV/0!</v>
      </c>
      <c r="F101" s="57" t="e">
        <f>ชื่อสถานบริการ1!$AH29</f>
        <v>#DIV/0!</v>
      </c>
      <c r="G101" s="52">
        <f>SUM(G102:G105)</f>
        <v>0</v>
      </c>
      <c r="H101" s="53"/>
      <c r="I101" s="56" t="e">
        <f>ชื่อสถานบริการ2!$AG29</f>
        <v>#DIV/0!</v>
      </c>
      <c r="J101" s="57" t="e">
        <f>ชื่อสถานบริการ2!$AH29</f>
        <v>#DIV/0!</v>
      </c>
      <c r="K101" s="52">
        <f>SUM(K102:K105)</f>
        <v>0</v>
      </c>
      <c r="L101" s="53"/>
      <c r="M101" s="56" t="e">
        <f>ชื่อสถานบริการ3!$AG29</f>
        <v>#DIV/0!</v>
      </c>
      <c r="N101" s="57" t="e">
        <f>ชื่อสถานบริการ3!$AH29</f>
        <v>#DIV/0!</v>
      </c>
      <c r="O101" s="52">
        <f>SUM(O102:O105)</f>
        <v>0</v>
      </c>
      <c r="P101" s="53"/>
      <c r="Q101" s="56" t="e">
        <f>ชื่อสถานบริการ4!$AG29</f>
        <v>#DIV/0!</v>
      </c>
      <c r="R101" s="57" t="e">
        <f>ชื่อสถานบริการ4!$AH29</f>
        <v>#DIV/0!</v>
      </c>
      <c r="S101" s="52">
        <f>SUM(S102:S105)</f>
        <v>0</v>
      </c>
      <c r="T101" s="53"/>
      <c r="U101" s="56" t="e">
        <f>ชื่อสถานบริการ5!$AG29</f>
        <v>#DIV/0!</v>
      </c>
      <c r="V101" s="57" t="e">
        <f>ชื่อสถานบริการ5!$AH29</f>
        <v>#DIV/0!</v>
      </c>
      <c r="W101" s="52">
        <f>SUM(W102:W105)</f>
        <v>0</v>
      </c>
      <c r="X101" s="53"/>
      <c r="Y101" s="56" t="e">
        <f>ชื่อสถานบริการ6!$AG29</f>
        <v>#DIV/0!</v>
      </c>
      <c r="Z101" s="57" t="e">
        <f>ชื่อสถานบริการ6!$AH29</f>
        <v>#DIV/0!</v>
      </c>
      <c r="AA101" s="52">
        <f>SUM(AA102:AA105)</f>
        <v>0</v>
      </c>
      <c r="AB101" s="53"/>
      <c r="AC101" s="56" t="e">
        <f>ชื่อสถานบริการ7!$AG29</f>
        <v>#DIV/0!</v>
      </c>
      <c r="AD101" s="57" t="e">
        <f>ชื่อสถานบริการ7!$AH29</f>
        <v>#DIV/0!</v>
      </c>
      <c r="AE101" s="52">
        <f>SUM(AE102:AE105)</f>
        <v>0</v>
      </c>
      <c r="AF101" s="53"/>
      <c r="AG101" s="56" t="e">
        <f>ชื่อสถานบริการ8!$AG29</f>
        <v>#DIV/0!</v>
      </c>
      <c r="AH101" s="57" t="e">
        <f>ชื่อสถานบริการ8!$AH29</f>
        <v>#DIV/0!</v>
      </c>
      <c r="AI101" s="52">
        <f>SUM(AI102:AI105)</f>
        <v>0</v>
      </c>
      <c r="AJ101" s="53"/>
      <c r="AK101" s="56" t="e">
        <f>ชื่อสถานบริการ9!$AG29</f>
        <v>#DIV/0!</v>
      </c>
      <c r="AL101" s="57" t="e">
        <f>ชื่อสถานบริการ9!$AH29</f>
        <v>#DIV/0!</v>
      </c>
      <c r="AM101" s="52">
        <f>SUM(AM102:AM105)</f>
        <v>0</v>
      </c>
      <c r="AN101" s="53"/>
      <c r="AO101" s="56" t="e">
        <f>ชื่อสถานบริการ10!$AG29</f>
        <v>#DIV/0!</v>
      </c>
      <c r="AP101" s="57" t="e">
        <f>ชื่อสถานบริการ10!$AH29</f>
        <v>#DIV/0!</v>
      </c>
      <c r="AQ101" s="52">
        <f>SUM(AQ102:AQ105)</f>
        <v>0</v>
      </c>
      <c r="AR101" s="53"/>
      <c r="AS101" s="56" t="e">
        <f>ชื่อสถานบริการ11!$AG29</f>
        <v>#DIV/0!</v>
      </c>
      <c r="AT101" s="57" t="e">
        <f>ชื่อสถานบริการ11!$AH29</f>
        <v>#DIV/0!</v>
      </c>
      <c r="AU101" s="52">
        <f>SUM(AU102:AU105)</f>
        <v>0</v>
      </c>
      <c r="AV101" s="53"/>
      <c r="AW101" s="56" t="e">
        <f>ชื่อสถานบริการ12!$AG29</f>
        <v>#DIV/0!</v>
      </c>
      <c r="AX101" s="57" t="e">
        <f>ชื่อสถานบริการ12!$AH29</f>
        <v>#DIV/0!</v>
      </c>
      <c r="AY101" s="52">
        <f>SUM(AY102:AY105)</f>
        <v>0</v>
      </c>
      <c r="AZ101" s="53"/>
      <c r="BA101" s="56" t="e">
        <f>ชื่อสถานบริการ13!$AG29</f>
        <v>#DIV/0!</v>
      </c>
      <c r="BB101" s="57" t="e">
        <f>ชื่อสถานบริการ13!$AH29</f>
        <v>#DIV/0!</v>
      </c>
      <c r="BC101" s="52">
        <f>SUM(BC102:BC105)</f>
        <v>0</v>
      </c>
      <c r="BD101" s="53"/>
      <c r="BE101" s="56" t="e">
        <f>ชื่อสถานบริการ14!$AG29</f>
        <v>#DIV/0!</v>
      </c>
      <c r="BF101" s="57" t="e">
        <f>ชื่อสถานบริการ14!$AH29</f>
        <v>#DIV/0!</v>
      </c>
      <c r="BG101" s="52">
        <f>SUM(BG102:BG105)</f>
        <v>0</v>
      </c>
      <c r="BH101" s="53"/>
      <c r="BI101" s="56" t="e">
        <f>ชื่อสถานบริการ15!$AG29</f>
        <v>#DIV/0!</v>
      </c>
      <c r="BJ101" s="57" t="e">
        <f>ชื่อสถานบริการ15!$AH29</f>
        <v>#DIV/0!</v>
      </c>
      <c r="BK101" s="52">
        <f>SUM(BK102:BK105)</f>
        <v>0</v>
      </c>
      <c r="BL101" s="53"/>
      <c r="BM101" s="56" t="e">
        <f>ชื่อสถานบริการ16!$AG29</f>
        <v>#DIV/0!</v>
      </c>
      <c r="BN101" s="57" t="e">
        <f>ชื่อสถานบริการ16!$AH29</f>
        <v>#DIV/0!</v>
      </c>
      <c r="BO101" s="52">
        <f>SUM(BO102:BO105)</f>
        <v>0</v>
      </c>
      <c r="BP101" s="53"/>
      <c r="BQ101" s="56" t="e">
        <f>ชื่อสถานบริการ17!$AG29</f>
        <v>#DIV/0!</v>
      </c>
      <c r="BR101" s="57" t="e">
        <f>ชื่อสถานบริการ17!$AH29</f>
        <v>#DIV/0!</v>
      </c>
      <c r="BS101" s="52">
        <f>SUM(BS102:BS105)</f>
        <v>0</v>
      </c>
      <c r="BT101" s="53"/>
      <c r="BU101" s="56" t="e">
        <f>ชื่อสถานบริการ18!$AG29</f>
        <v>#DIV/0!</v>
      </c>
      <c r="BV101" s="57" t="e">
        <f>ชื่อสถานบริการ18!$AH29</f>
        <v>#DIV/0!</v>
      </c>
      <c r="BW101" s="120">
        <f t="shared" si="172"/>
        <v>0</v>
      </c>
      <c r="BX101" s="53"/>
      <c r="BY101" s="121" t="e">
        <f>AVERAGE(E101,I101,M101,Q101,U101,Y101,AC101,AG101,AK101,AO101,AS101,AW101,BA101,BE101,BI101,BM101,BQ101,BU101)</f>
        <v>#DIV/0!</v>
      </c>
      <c r="BZ101" s="122"/>
    </row>
    <row r="102" spans="1:78" ht="18.75">
      <c r="A102" s="20"/>
      <c r="B102" s="46" t="s">
        <v>104</v>
      </c>
      <c r="C102" s="52">
        <f>COUNTIF(ชื่อสถานบริการ1!$C$29:$AF$29,1)</f>
        <v>0</v>
      </c>
      <c r="D102" s="53" t="e">
        <f>C102/$C$101*100</f>
        <v>#DIV/0!</v>
      </c>
      <c r="E102" s="53"/>
      <c r="F102" s="54"/>
      <c r="G102" s="52">
        <f>COUNTIF(ชื่อสถานบริการ2!$C$29:$AF$29,1)</f>
        <v>0</v>
      </c>
      <c r="H102" s="53" t="e">
        <f>G102/$C$101*100</f>
        <v>#DIV/0!</v>
      </c>
      <c r="I102" s="53"/>
      <c r="J102" s="54"/>
      <c r="K102" s="52">
        <f>COUNTIF(ชื่อสถานบริการ3!$C$29:$AF$29,1)</f>
        <v>0</v>
      </c>
      <c r="L102" s="53" t="e">
        <f>K102/$C$101*100</f>
        <v>#DIV/0!</v>
      </c>
      <c r="M102" s="53"/>
      <c r="N102" s="54"/>
      <c r="O102" s="52">
        <f>COUNTIF(ชื่อสถานบริการ4!$C$29:$AF$29,1)</f>
        <v>0</v>
      </c>
      <c r="P102" s="53" t="e">
        <f>O102/$C$101*100</f>
        <v>#DIV/0!</v>
      </c>
      <c r="Q102" s="53"/>
      <c r="R102" s="54"/>
      <c r="S102" s="52">
        <f>COUNTIF(ชื่อสถานบริการ5!$C$29:$AF$29,1)</f>
        <v>0</v>
      </c>
      <c r="T102" s="53" t="e">
        <f>S102/$C$101*100</f>
        <v>#DIV/0!</v>
      </c>
      <c r="U102" s="53"/>
      <c r="V102" s="54"/>
      <c r="W102" s="52">
        <f>COUNTIF(ชื่อสถานบริการ6!$C$29:$AF$29,1)</f>
        <v>0</v>
      </c>
      <c r="X102" s="53" t="e">
        <f>W102/$C$101*100</f>
        <v>#DIV/0!</v>
      </c>
      <c r="Y102" s="53"/>
      <c r="Z102" s="54"/>
      <c r="AA102" s="52">
        <f>COUNTIF(ชื่อสถานบริการ7!$C$29:$AF$29,1)</f>
        <v>0</v>
      </c>
      <c r="AB102" s="53" t="e">
        <f>AA102/$C$101*100</f>
        <v>#DIV/0!</v>
      </c>
      <c r="AC102" s="53"/>
      <c r="AD102" s="54"/>
      <c r="AE102" s="52">
        <f>COUNTIF(ชื่อสถานบริการ8!$C$29:$AF$29,1)</f>
        <v>0</v>
      </c>
      <c r="AF102" s="53" t="e">
        <f>AE102/$C$101*100</f>
        <v>#DIV/0!</v>
      </c>
      <c r="AG102" s="53"/>
      <c r="AH102" s="54"/>
      <c r="AI102" s="52">
        <f>COUNTIF(ชื่อสถานบริการ9!$C$29:$AF$29,1)</f>
        <v>0</v>
      </c>
      <c r="AJ102" s="53" t="e">
        <f>AI102/$C$101*100</f>
        <v>#DIV/0!</v>
      </c>
      <c r="AK102" s="53"/>
      <c r="AL102" s="54"/>
      <c r="AM102" s="52">
        <f>COUNTIF(ชื่อสถานบริการ10!$C$29:$AF$29,1)</f>
        <v>0</v>
      </c>
      <c r="AN102" s="53" t="e">
        <f>AM102/$C$101*100</f>
        <v>#DIV/0!</v>
      </c>
      <c r="AO102" s="53"/>
      <c r="AP102" s="54"/>
      <c r="AQ102" s="52">
        <f>COUNTIF(ชื่อสถานบริการ11!$C$29:$AF$29,1)</f>
        <v>0</v>
      </c>
      <c r="AR102" s="53" t="e">
        <f>AQ102/$C$101*100</f>
        <v>#DIV/0!</v>
      </c>
      <c r="AS102" s="53"/>
      <c r="AT102" s="54"/>
      <c r="AU102" s="52">
        <f>COUNTIF(ชื่อสถานบริการ12!$C$29:$AF$29,1)</f>
        <v>0</v>
      </c>
      <c r="AV102" s="53" t="e">
        <f>AU102/$C$101*100</f>
        <v>#DIV/0!</v>
      </c>
      <c r="AW102" s="53"/>
      <c r="AX102" s="54"/>
      <c r="AY102" s="52">
        <f>COUNTIF(ชื่อสถานบริการ13!$C$29:$AF$29,1)</f>
        <v>0</v>
      </c>
      <c r="AZ102" s="53" t="e">
        <f>AY102/$C$101*100</f>
        <v>#DIV/0!</v>
      </c>
      <c r="BA102" s="53"/>
      <c r="BB102" s="54"/>
      <c r="BC102" s="52">
        <f>COUNTIF(ชื่อสถานบริการ14!$C$29:$AF$29,1)</f>
        <v>0</v>
      </c>
      <c r="BD102" s="53" t="e">
        <f>BC102/$C$101*100</f>
        <v>#DIV/0!</v>
      </c>
      <c r="BE102" s="53"/>
      <c r="BF102" s="54"/>
      <c r="BG102" s="52">
        <f>COUNTIF(ชื่อสถานบริการ15!$C$29:$AF$29,1)</f>
        <v>0</v>
      </c>
      <c r="BH102" s="53" t="e">
        <f>BG102/$C$101*100</f>
        <v>#DIV/0!</v>
      </c>
      <c r="BI102" s="53"/>
      <c r="BJ102" s="54"/>
      <c r="BK102" s="52">
        <f>COUNTIF(ชื่อสถานบริการ16!$C$29:$AF$29,1)</f>
        <v>0</v>
      </c>
      <c r="BL102" s="53" t="e">
        <f>BK102/$C$101*100</f>
        <v>#DIV/0!</v>
      </c>
      <c r="BM102" s="53"/>
      <c r="BN102" s="54"/>
      <c r="BO102" s="52">
        <f>COUNTIF(ชื่อสถานบริการ17!$C$29:$AF$29,1)</f>
        <v>0</v>
      </c>
      <c r="BP102" s="53" t="e">
        <f>BO102/$C$101*100</f>
        <v>#DIV/0!</v>
      </c>
      <c r="BQ102" s="53"/>
      <c r="BR102" s="54"/>
      <c r="BS102" s="52">
        <f>COUNTIF(ชื่อสถานบริการ18!$C$29:$AF$29,1)</f>
        <v>0</v>
      </c>
      <c r="BT102" s="53" t="e">
        <f>BS102/$C$101*100</f>
        <v>#DIV/0!</v>
      </c>
      <c r="BU102" s="53"/>
      <c r="BV102" s="54"/>
      <c r="BW102" s="120">
        <f t="shared" si="172"/>
        <v>0</v>
      </c>
      <c r="BX102" s="53" t="e">
        <f>BW102/$C$101*100</f>
        <v>#DIV/0!</v>
      </c>
      <c r="BY102" s="121"/>
      <c r="BZ102" s="122"/>
    </row>
    <row r="103" spans="1:78" ht="18.75">
      <c r="A103" s="20"/>
      <c r="B103" s="46" t="s">
        <v>105</v>
      </c>
      <c r="C103" s="52">
        <f>COUNTIF(ชื่อสถานบริการ1!$C$29:$AF$29,2)</f>
        <v>0</v>
      </c>
      <c r="D103" s="53" t="e">
        <f t="shared" ref="D103:D105" si="268">C103/$C$101*100</f>
        <v>#DIV/0!</v>
      </c>
      <c r="E103" s="53"/>
      <c r="F103" s="54"/>
      <c r="G103" s="52">
        <f>COUNTIF(ชื่อสถานบริการ2!$C$29:$AF$29,2)</f>
        <v>0</v>
      </c>
      <c r="H103" s="53" t="e">
        <f t="shared" ref="H103:H105" si="269">G103/$C$101*100</f>
        <v>#DIV/0!</v>
      </c>
      <c r="I103" s="53"/>
      <c r="J103" s="54"/>
      <c r="K103" s="52">
        <f>COUNTIF(ชื่อสถานบริการ3!$C$29:$AF$29,2)</f>
        <v>0</v>
      </c>
      <c r="L103" s="53" t="e">
        <f t="shared" ref="L103:L105" si="270">K103/$C$101*100</f>
        <v>#DIV/0!</v>
      </c>
      <c r="M103" s="53"/>
      <c r="N103" s="54"/>
      <c r="O103" s="52">
        <f>COUNTIF(ชื่อสถานบริการ4!$C$29:$AF$29,2)</f>
        <v>0</v>
      </c>
      <c r="P103" s="53" t="e">
        <f t="shared" ref="P103:P105" si="271">O103/$C$101*100</f>
        <v>#DIV/0!</v>
      </c>
      <c r="Q103" s="53"/>
      <c r="R103" s="54"/>
      <c r="S103" s="52">
        <f>COUNTIF(ชื่อสถานบริการ5!$C$29:$AF$29,2)</f>
        <v>0</v>
      </c>
      <c r="T103" s="53" t="e">
        <f t="shared" ref="T103:T105" si="272">S103/$C$101*100</f>
        <v>#DIV/0!</v>
      </c>
      <c r="U103" s="53"/>
      <c r="V103" s="54"/>
      <c r="W103" s="52">
        <f>COUNTIF(ชื่อสถานบริการ6!$C$29:$AF$29,2)</f>
        <v>0</v>
      </c>
      <c r="X103" s="53" t="e">
        <f t="shared" ref="X103:X105" si="273">W103/$C$101*100</f>
        <v>#DIV/0!</v>
      </c>
      <c r="Y103" s="53"/>
      <c r="Z103" s="54"/>
      <c r="AA103" s="52">
        <f>COUNTIF(ชื่อสถานบริการ7!$C$29:$AF$29,2)</f>
        <v>0</v>
      </c>
      <c r="AB103" s="53" t="e">
        <f t="shared" ref="AB103:AB105" si="274">AA103/$C$101*100</f>
        <v>#DIV/0!</v>
      </c>
      <c r="AC103" s="53"/>
      <c r="AD103" s="54"/>
      <c r="AE103" s="52">
        <f>COUNTIF(ชื่อสถานบริการ8!$C$29:$AF$29,2)</f>
        <v>0</v>
      </c>
      <c r="AF103" s="53" t="e">
        <f t="shared" ref="AF103:AF105" si="275">AE103/$C$101*100</f>
        <v>#DIV/0!</v>
      </c>
      <c r="AG103" s="53"/>
      <c r="AH103" s="54"/>
      <c r="AI103" s="52">
        <f>COUNTIF(ชื่อสถานบริการ9!$C$29:$AF$29,2)</f>
        <v>0</v>
      </c>
      <c r="AJ103" s="53" t="e">
        <f t="shared" ref="AJ103:AJ105" si="276">AI103/$C$101*100</f>
        <v>#DIV/0!</v>
      </c>
      <c r="AK103" s="53"/>
      <c r="AL103" s="54"/>
      <c r="AM103" s="52">
        <f>COUNTIF(ชื่อสถานบริการ10!$C$29:$AF$29,2)</f>
        <v>0</v>
      </c>
      <c r="AN103" s="53" t="e">
        <f t="shared" ref="AN103:AN105" si="277">AM103/$C$101*100</f>
        <v>#DIV/0!</v>
      </c>
      <c r="AO103" s="53"/>
      <c r="AP103" s="54"/>
      <c r="AQ103" s="52">
        <f>COUNTIF(ชื่อสถานบริการ11!$C$29:$AF$29,2)</f>
        <v>0</v>
      </c>
      <c r="AR103" s="53" t="e">
        <f t="shared" ref="AR103:AR105" si="278">AQ103/$C$101*100</f>
        <v>#DIV/0!</v>
      </c>
      <c r="AS103" s="53"/>
      <c r="AT103" s="54"/>
      <c r="AU103" s="52">
        <f>COUNTIF(ชื่อสถานบริการ12!$C$29:$AF$29,2)</f>
        <v>0</v>
      </c>
      <c r="AV103" s="53" t="e">
        <f t="shared" ref="AV103:AV105" si="279">AU103/$C$101*100</f>
        <v>#DIV/0!</v>
      </c>
      <c r="AW103" s="53"/>
      <c r="AX103" s="54"/>
      <c r="AY103" s="52">
        <f>COUNTIF(ชื่อสถานบริการ13!$C$29:$AF$29,2)</f>
        <v>0</v>
      </c>
      <c r="AZ103" s="53" t="e">
        <f t="shared" ref="AZ103:AZ105" si="280">AY103/$C$101*100</f>
        <v>#DIV/0!</v>
      </c>
      <c r="BA103" s="53"/>
      <c r="BB103" s="54"/>
      <c r="BC103" s="52">
        <f>COUNTIF(ชื่อสถานบริการ14!$C$29:$AF$29,2)</f>
        <v>0</v>
      </c>
      <c r="BD103" s="53" t="e">
        <f t="shared" ref="BD103:BD105" si="281">BC103/$C$101*100</f>
        <v>#DIV/0!</v>
      </c>
      <c r="BE103" s="53"/>
      <c r="BF103" s="54"/>
      <c r="BG103" s="52">
        <f>COUNTIF(ชื่อสถานบริการ15!$C$29:$AF$29,2)</f>
        <v>0</v>
      </c>
      <c r="BH103" s="53" t="e">
        <f t="shared" ref="BH103:BH105" si="282">BG103/$C$101*100</f>
        <v>#DIV/0!</v>
      </c>
      <c r="BI103" s="53"/>
      <c r="BJ103" s="54"/>
      <c r="BK103" s="52">
        <f>COUNTIF(ชื่อสถานบริการ16!$C$29:$AF$29,2)</f>
        <v>0</v>
      </c>
      <c r="BL103" s="53" t="e">
        <f t="shared" ref="BL103:BL105" si="283">BK103/$C$101*100</f>
        <v>#DIV/0!</v>
      </c>
      <c r="BM103" s="53"/>
      <c r="BN103" s="54"/>
      <c r="BO103" s="52">
        <f>COUNTIF(ชื่อสถานบริการ17!$C$29:$AF$29,2)</f>
        <v>0</v>
      </c>
      <c r="BP103" s="53" t="e">
        <f t="shared" ref="BP103:BP105" si="284">BO103/$C$101*100</f>
        <v>#DIV/0!</v>
      </c>
      <c r="BQ103" s="53"/>
      <c r="BR103" s="54"/>
      <c r="BS103" s="52">
        <f>COUNTIF(ชื่อสถานบริการ18!$C$29:$AF$29,2)</f>
        <v>0</v>
      </c>
      <c r="BT103" s="53" t="e">
        <f t="shared" ref="BT103:BT105" si="285">BS103/$C$101*100</f>
        <v>#DIV/0!</v>
      </c>
      <c r="BU103" s="53"/>
      <c r="BV103" s="54"/>
      <c r="BW103" s="120">
        <f t="shared" si="172"/>
        <v>0</v>
      </c>
      <c r="BX103" s="53" t="e">
        <f t="shared" ref="BX103:BX105" si="286">BW103/$C$101*100</f>
        <v>#DIV/0!</v>
      </c>
      <c r="BY103" s="121"/>
      <c r="BZ103" s="122"/>
    </row>
    <row r="104" spans="1:78" ht="18.75">
      <c r="A104" s="20"/>
      <c r="B104" s="46" t="s">
        <v>106</v>
      </c>
      <c r="C104" s="52">
        <f>COUNTIF(ชื่อสถานบริการ1!$C$29:$AF$29,3)</f>
        <v>0</v>
      </c>
      <c r="D104" s="53" t="e">
        <f t="shared" si="268"/>
        <v>#DIV/0!</v>
      </c>
      <c r="E104" s="53"/>
      <c r="F104" s="54"/>
      <c r="G104" s="52">
        <f>COUNTIF(ชื่อสถานบริการ2!$C$29:$AF$29,3)</f>
        <v>0</v>
      </c>
      <c r="H104" s="53" t="e">
        <f t="shared" si="269"/>
        <v>#DIV/0!</v>
      </c>
      <c r="I104" s="53"/>
      <c r="J104" s="54"/>
      <c r="K104" s="52">
        <f>COUNTIF(ชื่อสถานบริการ3!$C$29:$AF$29,3)</f>
        <v>0</v>
      </c>
      <c r="L104" s="53" t="e">
        <f t="shared" si="270"/>
        <v>#DIV/0!</v>
      </c>
      <c r="M104" s="53"/>
      <c r="N104" s="54"/>
      <c r="O104" s="52">
        <f>COUNTIF(ชื่อสถานบริการ4!$C$29:$AF$29,3)</f>
        <v>0</v>
      </c>
      <c r="P104" s="53" t="e">
        <f t="shared" si="271"/>
        <v>#DIV/0!</v>
      </c>
      <c r="Q104" s="53"/>
      <c r="R104" s="54"/>
      <c r="S104" s="52">
        <f>COUNTIF(ชื่อสถานบริการ5!$C$29:$AF$29,3)</f>
        <v>0</v>
      </c>
      <c r="T104" s="53" t="e">
        <f t="shared" si="272"/>
        <v>#DIV/0!</v>
      </c>
      <c r="U104" s="53"/>
      <c r="V104" s="54"/>
      <c r="W104" s="52">
        <f>COUNTIF(ชื่อสถานบริการ6!$C$29:$AF$29,3)</f>
        <v>0</v>
      </c>
      <c r="X104" s="53" t="e">
        <f t="shared" si="273"/>
        <v>#DIV/0!</v>
      </c>
      <c r="Y104" s="53"/>
      <c r="Z104" s="54"/>
      <c r="AA104" s="52">
        <f>COUNTIF(ชื่อสถานบริการ7!$C$29:$AF$29,3)</f>
        <v>0</v>
      </c>
      <c r="AB104" s="53" t="e">
        <f t="shared" si="274"/>
        <v>#DIV/0!</v>
      </c>
      <c r="AC104" s="53"/>
      <c r="AD104" s="54"/>
      <c r="AE104" s="52">
        <f>COUNTIF(ชื่อสถานบริการ8!$C$29:$AF$29,3)</f>
        <v>0</v>
      </c>
      <c r="AF104" s="53" t="e">
        <f t="shared" si="275"/>
        <v>#DIV/0!</v>
      </c>
      <c r="AG104" s="53"/>
      <c r="AH104" s="54"/>
      <c r="AI104" s="52">
        <f>COUNTIF(ชื่อสถานบริการ9!$C$29:$AF$29,3)</f>
        <v>0</v>
      </c>
      <c r="AJ104" s="53" t="e">
        <f t="shared" si="276"/>
        <v>#DIV/0!</v>
      </c>
      <c r="AK104" s="53"/>
      <c r="AL104" s="54"/>
      <c r="AM104" s="52">
        <f>COUNTIF(ชื่อสถานบริการ10!$C$29:$AF$29,3)</f>
        <v>0</v>
      </c>
      <c r="AN104" s="53" t="e">
        <f t="shared" si="277"/>
        <v>#DIV/0!</v>
      </c>
      <c r="AO104" s="53"/>
      <c r="AP104" s="54"/>
      <c r="AQ104" s="52">
        <f>COUNTIF(ชื่อสถานบริการ11!$C$29:$AF$29,3)</f>
        <v>0</v>
      </c>
      <c r="AR104" s="53" t="e">
        <f t="shared" si="278"/>
        <v>#DIV/0!</v>
      </c>
      <c r="AS104" s="53"/>
      <c r="AT104" s="54"/>
      <c r="AU104" s="52">
        <f>COUNTIF(ชื่อสถานบริการ12!$C$29:$AF$29,3)</f>
        <v>0</v>
      </c>
      <c r="AV104" s="53" t="e">
        <f t="shared" si="279"/>
        <v>#DIV/0!</v>
      </c>
      <c r="AW104" s="53"/>
      <c r="AX104" s="54"/>
      <c r="AY104" s="52">
        <f>COUNTIF(ชื่อสถานบริการ13!$C$29:$AF$29,3)</f>
        <v>0</v>
      </c>
      <c r="AZ104" s="53" t="e">
        <f t="shared" si="280"/>
        <v>#DIV/0!</v>
      </c>
      <c r="BA104" s="53"/>
      <c r="BB104" s="54"/>
      <c r="BC104" s="52">
        <f>COUNTIF(ชื่อสถานบริการ14!$C$29:$AF$29,3)</f>
        <v>0</v>
      </c>
      <c r="BD104" s="53" t="e">
        <f t="shared" si="281"/>
        <v>#DIV/0!</v>
      </c>
      <c r="BE104" s="53"/>
      <c r="BF104" s="54"/>
      <c r="BG104" s="52">
        <f>COUNTIF(ชื่อสถานบริการ15!$C$29:$AF$29,3)</f>
        <v>0</v>
      </c>
      <c r="BH104" s="53" t="e">
        <f t="shared" si="282"/>
        <v>#DIV/0!</v>
      </c>
      <c r="BI104" s="53"/>
      <c r="BJ104" s="54"/>
      <c r="BK104" s="52">
        <f>COUNTIF(ชื่อสถานบริการ16!$C$29:$AF$29,3)</f>
        <v>0</v>
      </c>
      <c r="BL104" s="53" t="e">
        <f t="shared" si="283"/>
        <v>#DIV/0!</v>
      </c>
      <c r="BM104" s="53"/>
      <c r="BN104" s="54"/>
      <c r="BO104" s="52">
        <f>COUNTIF(ชื่อสถานบริการ17!$C$29:$AF$29,3)</f>
        <v>0</v>
      </c>
      <c r="BP104" s="53" t="e">
        <f t="shared" si="284"/>
        <v>#DIV/0!</v>
      </c>
      <c r="BQ104" s="53"/>
      <c r="BR104" s="54"/>
      <c r="BS104" s="52">
        <f>COUNTIF(ชื่อสถานบริการ18!$C$29:$AF$29,3)</f>
        <v>0</v>
      </c>
      <c r="BT104" s="53" t="e">
        <f t="shared" si="285"/>
        <v>#DIV/0!</v>
      </c>
      <c r="BU104" s="53"/>
      <c r="BV104" s="54"/>
      <c r="BW104" s="120">
        <f t="shared" si="172"/>
        <v>0</v>
      </c>
      <c r="BX104" s="53" t="e">
        <f t="shared" si="286"/>
        <v>#DIV/0!</v>
      </c>
      <c r="BY104" s="121"/>
      <c r="BZ104" s="122"/>
    </row>
    <row r="105" spans="1:78" ht="18.75">
      <c r="A105" s="20"/>
      <c r="B105" s="46" t="s">
        <v>107</v>
      </c>
      <c r="C105" s="52">
        <f>COUNTIF(ชื่อสถานบริการ1!$C$29:$AF$29,4)</f>
        <v>0</v>
      </c>
      <c r="D105" s="53" t="e">
        <f t="shared" si="268"/>
        <v>#DIV/0!</v>
      </c>
      <c r="E105" s="53"/>
      <c r="F105" s="54"/>
      <c r="G105" s="52">
        <f>COUNTIF(ชื่อสถานบริการ2!$C$29:$AF$29,4)</f>
        <v>0</v>
      </c>
      <c r="H105" s="53" t="e">
        <f t="shared" si="269"/>
        <v>#DIV/0!</v>
      </c>
      <c r="I105" s="53"/>
      <c r="J105" s="54"/>
      <c r="K105" s="52">
        <f>COUNTIF(ชื่อสถานบริการ3!$C$29:$AF$29,4)</f>
        <v>0</v>
      </c>
      <c r="L105" s="53" t="e">
        <f t="shared" si="270"/>
        <v>#DIV/0!</v>
      </c>
      <c r="M105" s="53"/>
      <c r="N105" s="54"/>
      <c r="O105" s="52">
        <f>COUNTIF(ชื่อสถานบริการ4!$C$29:$AF$29,4)</f>
        <v>0</v>
      </c>
      <c r="P105" s="53" t="e">
        <f t="shared" si="271"/>
        <v>#DIV/0!</v>
      </c>
      <c r="Q105" s="53"/>
      <c r="R105" s="54"/>
      <c r="S105" s="52">
        <f>COUNTIF(ชื่อสถานบริการ5!$C$29:$AF$29,4)</f>
        <v>0</v>
      </c>
      <c r="T105" s="53" t="e">
        <f t="shared" si="272"/>
        <v>#DIV/0!</v>
      </c>
      <c r="U105" s="53"/>
      <c r="V105" s="54"/>
      <c r="W105" s="52">
        <f>COUNTIF(ชื่อสถานบริการ6!$C$29:$AF$29,4)</f>
        <v>0</v>
      </c>
      <c r="X105" s="53" t="e">
        <f t="shared" si="273"/>
        <v>#DIV/0!</v>
      </c>
      <c r="Y105" s="53"/>
      <c r="Z105" s="54"/>
      <c r="AA105" s="52">
        <f>COUNTIF(ชื่อสถานบริการ7!$C$29:$AF$29,4)</f>
        <v>0</v>
      </c>
      <c r="AB105" s="53" t="e">
        <f t="shared" si="274"/>
        <v>#DIV/0!</v>
      </c>
      <c r="AC105" s="53"/>
      <c r="AD105" s="54"/>
      <c r="AE105" s="52">
        <f>COUNTIF(ชื่อสถานบริการ8!$C$29:$AF$29,4)</f>
        <v>0</v>
      </c>
      <c r="AF105" s="53" t="e">
        <f t="shared" si="275"/>
        <v>#DIV/0!</v>
      </c>
      <c r="AG105" s="53"/>
      <c r="AH105" s="54"/>
      <c r="AI105" s="52">
        <f>COUNTIF(ชื่อสถานบริการ9!$C$29:$AF$29,4)</f>
        <v>0</v>
      </c>
      <c r="AJ105" s="53" t="e">
        <f t="shared" si="276"/>
        <v>#DIV/0!</v>
      </c>
      <c r="AK105" s="53"/>
      <c r="AL105" s="54"/>
      <c r="AM105" s="52">
        <f>COUNTIF(ชื่อสถานบริการ10!$C$29:$AF$29,4)</f>
        <v>0</v>
      </c>
      <c r="AN105" s="53" t="e">
        <f t="shared" si="277"/>
        <v>#DIV/0!</v>
      </c>
      <c r="AO105" s="53"/>
      <c r="AP105" s="54"/>
      <c r="AQ105" s="52">
        <f>COUNTIF(ชื่อสถานบริการ11!$C$29:$AF$29,4)</f>
        <v>0</v>
      </c>
      <c r="AR105" s="53" t="e">
        <f t="shared" si="278"/>
        <v>#DIV/0!</v>
      </c>
      <c r="AS105" s="53"/>
      <c r="AT105" s="54"/>
      <c r="AU105" s="52">
        <f>COUNTIF(ชื่อสถานบริการ12!$C$29:$AF$29,4)</f>
        <v>0</v>
      </c>
      <c r="AV105" s="53" t="e">
        <f t="shared" si="279"/>
        <v>#DIV/0!</v>
      </c>
      <c r="AW105" s="53"/>
      <c r="AX105" s="54"/>
      <c r="AY105" s="52">
        <f>COUNTIF(ชื่อสถานบริการ13!$C$29:$AF$29,4)</f>
        <v>0</v>
      </c>
      <c r="AZ105" s="53" t="e">
        <f t="shared" si="280"/>
        <v>#DIV/0!</v>
      </c>
      <c r="BA105" s="53"/>
      <c r="BB105" s="54"/>
      <c r="BC105" s="52">
        <f>COUNTIF(ชื่อสถานบริการ14!$C$29:$AF$29,4)</f>
        <v>0</v>
      </c>
      <c r="BD105" s="53" t="e">
        <f t="shared" si="281"/>
        <v>#DIV/0!</v>
      </c>
      <c r="BE105" s="53"/>
      <c r="BF105" s="54"/>
      <c r="BG105" s="52">
        <f>COUNTIF(ชื่อสถานบริการ15!$C$29:$AF$29,4)</f>
        <v>0</v>
      </c>
      <c r="BH105" s="53" t="e">
        <f t="shared" si="282"/>
        <v>#DIV/0!</v>
      </c>
      <c r="BI105" s="53"/>
      <c r="BJ105" s="54"/>
      <c r="BK105" s="52">
        <f>COUNTIF(ชื่อสถานบริการ16!$C$29:$AF$29,4)</f>
        <v>0</v>
      </c>
      <c r="BL105" s="53" t="e">
        <f t="shared" si="283"/>
        <v>#DIV/0!</v>
      </c>
      <c r="BM105" s="53"/>
      <c r="BN105" s="54"/>
      <c r="BO105" s="52">
        <f>COUNTIF(ชื่อสถานบริการ17!$C$29:$AF$29,4)</f>
        <v>0</v>
      </c>
      <c r="BP105" s="53" t="e">
        <f t="shared" si="284"/>
        <v>#DIV/0!</v>
      </c>
      <c r="BQ105" s="53"/>
      <c r="BR105" s="54"/>
      <c r="BS105" s="52">
        <f>COUNTIF(ชื่อสถานบริการ18!$C$29:$AF$29,4)</f>
        <v>0</v>
      </c>
      <c r="BT105" s="53" t="e">
        <f t="shared" si="285"/>
        <v>#DIV/0!</v>
      </c>
      <c r="BU105" s="53"/>
      <c r="BV105" s="54"/>
      <c r="BW105" s="120">
        <f t="shared" si="172"/>
        <v>0</v>
      </c>
      <c r="BX105" s="53" t="e">
        <f t="shared" si="286"/>
        <v>#DIV/0!</v>
      </c>
      <c r="BY105" s="121"/>
      <c r="BZ105" s="122"/>
    </row>
    <row r="106" spans="1:78" ht="28.5">
      <c r="A106" s="31">
        <v>7</v>
      </c>
      <c r="B106" s="32" t="s">
        <v>28</v>
      </c>
      <c r="C106" s="58"/>
      <c r="D106" s="59"/>
      <c r="E106" s="59"/>
      <c r="F106" s="60"/>
      <c r="G106" s="58"/>
      <c r="H106" s="59"/>
      <c r="I106" s="59"/>
      <c r="J106" s="60"/>
      <c r="K106" s="58"/>
      <c r="L106" s="59"/>
      <c r="M106" s="59"/>
      <c r="N106" s="60"/>
      <c r="O106" s="58"/>
      <c r="P106" s="59"/>
      <c r="Q106" s="59"/>
      <c r="R106" s="60"/>
      <c r="S106" s="58"/>
      <c r="T106" s="59"/>
      <c r="U106" s="59"/>
      <c r="V106" s="60"/>
      <c r="W106" s="58"/>
      <c r="X106" s="59"/>
      <c r="Y106" s="59"/>
      <c r="Z106" s="60"/>
      <c r="AA106" s="58"/>
      <c r="AB106" s="59"/>
      <c r="AC106" s="59"/>
      <c r="AD106" s="60"/>
      <c r="AE106" s="58"/>
      <c r="AF106" s="59"/>
      <c r="AG106" s="59"/>
      <c r="AH106" s="60"/>
      <c r="AI106" s="58"/>
      <c r="AJ106" s="59"/>
      <c r="AK106" s="59"/>
      <c r="AL106" s="60"/>
      <c r="AM106" s="58"/>
      <c r="AN106" s="59"/>
      <c r="AO106" s="59"/>
      <c r="AP106" s="60"/>
      <c r="AQ106" s="58"/>
      <c r="AR106" s="59"/>
      <c r="AS106" s="59"/>
      <c r="AT106" s="60"/>
      <c r="AU106" s="58"/>
      <c r="AV106" s="59"/>
      <c r="AW106" s="59"/>
      <c r="AX106" s="60"/>
      <c r="AY106" s="58"/>
      <c r="AZ106" s="59"/>
      <c r="BA106" s="59"/>
      <c r="BB106" s="60"/>
      <c r="BC106" s="58"/>
      <c r="BD106" s="59"/>
      <c r="BE106" s="59"/>
      <c r="BF106" s="60"/>
      <c r="BG106" s="58"/>
      <c r="BH106" s="59"/>
      <c r="BI106" s="59"/>
      <c r="BJ106" s="60"/>
      <c r="BK106" s="58"/>
      <c r="BL106" s="59"/>
      <c r="BM106" s="59"/>
      <c r="BN106" s="60"/>
      <c r="BO106" s="58"/>
      <c r="BP106" s="59"/>
      <c r="BQ106" s="59"/>
      <c r="BR106" s="60"/>
      <c r="BS106" s="58"/>
      <c r="BT106" s="59"/>
      <c r="BU106" s="59"/>
      <c r="BV106" s="60"/>
      <c r="BW106" s="58"/>
      <c r="BX106" s="59"/>
      <c r="BY106" s="59"/>
      <c r="BZ106" s="60"/>
    </row>
    <row r="107" spans="1:78">
      <c r="A107" s="20">
        <v>7.1</v>
      </c>
      <c r="B107" s="21" t="s">
        <v>29</v>
      </c>
      <c r="C107" s="52">
        <f>SUM(C108:C111)</f>
        <v>0</v>
      </c>
      <c r="D107" s="53"/>
      <c r="E107" s="56" t="e">
        <f>ชื่อสถานบริการ1!$AG31</f>
        <v>#DIV/0!</v>
      </c>
      <c r="F107" s="57" t="e">
        <f>ชื่อสถานบริการ1!$AH31</f>
        <v>#DIV/0!</v>
      </c>
      <c r="G107" s="52">
        <f>SUM(G108:G111)</f>
        <v>0</v>
      </c>
      <c r="H107" s="53"/>
      <c r="I107" s="56" t="e">
        <f>ชื่อสถานบริการ2!$AG31</f>
        <v>#DIV/0!</v>
      </c>
      <c r="J107" s="57" t="e">
        <f>ชื่อสถานบริการ2!$AH31</f>
        <v>#DIV/0!</v>
      </c>
      <c r="K107" s="52">
        <f>SUM(K108:K111)</f>
        <v>0</v>
      </c>
      <c r="L107" s="53"/>
      <c r="M107" s="56" t="e">
        <f>ชื่อสถานบริการ3!$AG31</f>
        <v>#DIV/0!</v>
      </c>
      <c r="N107" s="57" t="e">
        <f>ชื่อสถานบริการ3!$AH31</f>
        <v>#DIV/0!</v>
      </c>
      <c r="O107" s="52">
        <f>SUM(O108:O111)</f>
        <v>0</v>
      </c>
      <c r="P107" s="53"/>
      <c r="Q107" s="56" t="e">
        <f>ชื่อสถานบริการ4!$AG31</f>
        <v>#DIV/0!</v>
      </c>
      <c r="R107" s="57" t="e">
        <f>ชื่อสถานบริการ4!$AH31</f>
        <v>#DIV/0!</v>
      </c>
      <c r="S107" s="52">
        <f>SUM(S108:S111)</f>
        <v>0</v>
      </c>
      <c r="T107" s="53"/>
      <c r="U107" s="56" t="e">
        <f>ชื่อสถานบริการ5!$AG31</f>
        <v>#DIV/0!</v>
      </c>
      <c r="V107" s="57" t="e">
        <f>ชื่อสถานบริการ5!$AH31</f>
        <v>#DIV/0!</v>
      </c>
      <c r="W107" s="52">
        <f>SUM(W108:W111)</f>
        <v>0</v>
      </c>
      <c r="X107" s="53"/>
      <c r="Y107" s="56" t="e">
        <f>ชื่อสถานบริการ6!$AG31</f>
        <v>#DIV/0!</v>
      </c>
      <c r="Z107" s="57" t="e">
        <f>ชื่อสถานบริการ6!$AH31</f>
        <v>#DIV/0!</v>
      </c>
      <c r="AA107" s="52">
        <f>SUM(AA108:AA111)</f>
        <v>0</v>
      </c>
      <c r="AB107" s="53"/>
      <c r="AC107" s="56" t="e">
        <f>ชื่อสถานบริการ7!$AG31</f>
        <v>#DIV/0!</v>
      </c>
      <c r="AD107" s="57" t="e">
        <f>ชื่อสถานบริการ7!$AH31</f>
        <v>#DIV/0!</v>
      </c>
      <c r="AE107" s="52">
        <f>SUM(AE108:AE111)</f>
        <v>0</v>
      </c>
      <c r="AF107" s="53"/>
      <c r="AG107" s="56" t="e">
        <f>ชื่อสถานบริการ8!$AG31</f>
        <v>#DIV/0!</v>
      </c>
      <c r="AH107" s="57" t="e">
        <f>ชื่อสถานบริการ8!$AH31</f>
        <v>#DIV/0!</v>
      </c>
      <c r="AI107" s="52">
        <f>SUM(AI108:AI111)</f>
        <v>0</v>
      </c>
      <c r="AJ107" s="53"/>
      <c r="AK107" s="56" t="e">
        <f>ชื่อสถานบริการ9!$AG31</f>
        <v>#DIV/0!</v>
      </c>
      <c r="AL107" s="57" t="e">
        <f>ชื่อสถานบริการ9!$AH31</f>
        <v>#DIV/0!</v>
      </c>
      <c r="AM107" s="52">
        <f>SUM(AM108:AM111)</f>
        <v>0</v>
      </c>
      <c r="AN107" s="53"/>
      <c r="AO107" s="56" t="e">
        <f>ชื่อสถานบริการ10!$AG31</f>
        <v>#DIV/0!</v>
      </c>
      <c r="AP107" s="57" t="e">
        <f>ชื่อสถานบริการ10!$AH31</f>
        <v>#DIV/0!</v>
      </c>
      <c r="AQ107" s="52">
        <f>SUM(AQ108:AQ111)</f>
        <v>0</v>
      </c>
      <c r="AR107" s="53"/>
      <c r="AS107" s="56" t="e">
        <f>ชื่อสถานบริการ11!$AG31</f>
        <v>#DIV/0!</v>
      </c>
      <c r="AT107" s="57" t="e">
        <f>ชื่อสถานบริการ11!$AH31</f>
        <v>#DIV/0!</v>
      </c>
      <c r="AU107" s="52">
        <f>SUM(AU108:AU111)</f>
        <v>0</v>
      </c>
      <c r="AV107" s="53"/>
      <c r="AW107" s="56" t="e">
        <f>ชื่อสถานบริการ12!$AG31</f>
        <v>#DIV/0!</v>
      </c>
      <c r="AX107" s="57" t="e">
        <f>ชื่อสถานบริการ12!$AH31</f>
        <v>#DIV/0!</v>
      </c>
      <c r="AY107" s="52">
        <f>SUM(AY108:AY111)</f>
        <v>0</v>
      </c>
      <c r="AZ107" s="53"/>
      <c r="BA107" s="56" t="e">
        <f>ชื่อสถานบริการ13!$AG31</f>
        <v>#DIV/0!</v>
      </c>
      <c r="BB107" s="57" t="e">
        <f>ชื่อสถานบริการ13!$AH31</f>
        <v>#DIV/0!</v>
      </c>
      <c r="BC107" s="52">
        <f>SUM(BC108:BC111)</f>
        <v>0</v>
      </c>
      <c r="BD107" s="53"/>
      <c r="BE107" s="56" t="e">
        <f>ชื่อสถานบริการ14!$AG31</f>
        <v>#DIV/0!</v>
      </c>
      <c r="BF107" s="57" t="e">
        <f>ชื่อสถานบริการ14!$AH31</f>
        <v>#DIV/0!</v>
      </c>
      <c r="BG107" s="52">
        <f>SUM(BG108:BG111)</f>
        <v>0</v>
      </c>
      <c r="BH107" s="53"/>
      <c r="BI107" s="56" t="e">
        <f>ชื่อสถานบริการ15!$AG31</f>
        <v>#DIV/0!</v>
      </c>
      <c r="BJ107" s="57" t="e">
        <f>ชื่อสถานบริการ15!$AH31</f>
        <v>#DIV/0!</v>
      </c>
      <c r="BK107" s="52">
        <f>SUM(BK108:BK111)</f>
        <v>0</v>
      </c>
      <c r="BL107" s="53"/>
      <c r="BM107" s="56" t="e">
        <f>ชื่อสถานบริการ16!$AG31</f>
        <v>#DIV/0!</v>
      </c>
      <c r="BN107" s="57" t="e">
        <f>ชื่อสถานบริการ16!$AH31</f>
        <v>#DIV/0!</v>
      </c>
      <c r="BO107" s="52">
        <f>SUM(BO108:BO111)</f>
        <v>0</v>
      </c>
      <c r="BP107" s="53"/>
      <c r="BQ107" s="56" t="e">
        <f>ชื่อสถานบริการ17!$AG31</f>
        <v>#DIV/0!</v>
      </c>
      <c r="BR107" s="57" t="e">
        <f>ชื่อสถานบริการ17!$AH31</f>
        <v>#DIV/0!</v>
      </c>
      <c r="BS107" s="52">
        <f>SUM(BS108:BS111)</f>
        <v>0</v>
      </c>
      <c r="BT107" s="53"/>
      <c r="BU107" s="56" t="e">
        <f>ชื่อสถานบริการ18!$AG31</f>
        <v>#DIV/0!</v>
      </c>
      <c r="BV107" s="57" t="e">
        <f>ชื่อสถานบริการ18!$AH31</f>
        <v>#DIV/0!</v>
      </c>
      <c r="BW107" s="120">
        <f t="shared" si="172"/>
        <v>0</v>
      </c>
      <c r="BX107" s="53"/>
      <c r="BY107" s="121" t="e">
        <f>AVERAGE(E107,I107,M107,Q107,U107,Y107,AC107,AG107,AK107,AO107,AS107,AW107,BA107,BE107,BI107,BM107,BQ107,BU107)</f>
        <v>#DIV/0!</v>
      </c>
      <c r="BZ107" s="122"/>
    </row>
    <row r="108" spans="1:78" ht="18.75">
      <c r="A108" s="20"/>
      <c r="B108" s="46" t="s">
        <v>104</v>
      </c>
      <c r="C108" s="52">
        <f>COUNTIF(ชื่อสถานบริการ1!$C$31:$AF$31,1)</f>
        <v>0</v>
      </c>
      <c r="D108" s="53" t="e">
        <f>C108/$C$107*100</f>
        <v>#DIV/0!</v>
      </c>
      <c r="E108" s="53"/>
      <c r="F108" s="54"/>
      <c r="G108" s="52">
        <f>COUNTIF(ชื่อสถานบริการ2!$C$31:$AF$31,1)</f>
        <v>0</v>
      </c>
      <c r="H108" s="53" t="e">
        <f>G108/$C$107*100</f>
        <v>#DIV/0!</v>
      </c>
      <c r="I108" s="53"/>
      <c r="J108" s="54"/>
      <c r="K108" s="52">
        <f>COUNTIF(ชื่อสถานบริการ3!$C$31:$AF$31,1)</f>
        <v>0</v>
      </c>
      <c r="L108" s="53" t="e">
        <f>K108/$C$107*100</f>
        <v>#DIV/0!</v>
      </c>
      <c r="M108" s="53"/>
      <c r="N108" s="54"/>
      <c r="O108" s="52">
        <f>COUNTIF(ชื่อสถานบริการ4!$C$31:$AF$31,1)</f>
        <v>0</v>
      </c>
      <c r="P108" s="53" t="e">
        <f>O108/$C$107*100</f>
        <v>#DIV/0!</v>
      </c>
      <c r="Q108" s="53"/>
      <c r="R108" s="54"/>
      <c r="S108" s="52">
        <f>COUNTIF(ชื่อสถานบริการ5!$C$31:$AF$31,1)</f>
        <v>0</v>
      </c>
      <c r="T108" s="53" t="e">
        <f>S108/$C$107*100</f>
        <v>#DIV/0!</v>
      </c>
      <c r="U108" s="53"/>
      <c r="V108" s="54"/>
      <c r="W108" s="52">
        <f>COUNTIF(ชื่อสถานบริการ6!$C$31:$AF$31,1)</f>
        <v>0</v>
      </c>
      <c r="X108" s="53" t="e">
        <f>W108/$C$107*100</f>
        <v>#DIV/0!</v>
      </c>
      <c r="Y108" s="53"/>
      <c r="Z108" s="54"/>
      <c r="AA108" s="52">
        <f>COUNTIF(ชื่อสถานบริการ7!$C$31:$AF$31,1)</f>
        <v>0</v>
      </c>
      <c r="AB108" s="53" t="e">
        <f>AA108/$C$107*100</f>
        <v>#DIV/0!</v>
      </c>
      <c r="AC108" s="53"/>
      <c r="AD108" s="54"/>
      <c r="AE108" s="52">
        <f>COUNTIF(ชื่อสถานบริการ8!$C$31:$AF$31,1)</f>
        <v>0</v>
      </c>
      <c r="AF108" s="53" t="e">
        <f>AE108/$C$107*100</f>
        <v>#DIV/0!</v>
      </c>
      <c r="AG108" s="53"/>
      <c r="AH108" s="54"/>
      <c r="AI108" s="52">
        <f>COUNTIF(ชื่อสถานบริการ9!$C$31:$AF$31,1)</f>
        <v>0</v>
      </c>
      <c r="AJ108" s="53" t="e">
        <f>AI108/$C$107*100</f>
        <v>#DIV/0!</v>
      </c>
      <c r="AK108" s="53"/>
      <c r="AL108" s="54"/>
      <c r="AM108" s="52">
        <f>COUNTIF(ชื่อสถานบริการ10!$C$31:$AF$31,1)</f>
        <v>0</v>
      </c>
      <c r="AN108" s="53" t="e">
        <f>AM108/$C$107*100</f>
        <v>#DIV/0!</v>
      </c>
      <c r="AO108" s="53"/>
      <c r="AP108" s="54"/>
      <c r="AQ108" s="52">
        <f>COUNTIF(ชื่อสถานบริการ11!$C$31:$AF$31,1)</f>
        <v>0</v>
      </c>
      <c r="AR108" s="53" t="e">
        <f>AQ108/$C$107*100</f>
        <v>#DIV/0!</v>
      </c>
      <c r="AS108" s="53"/>
      <c r="AT108" s="54"/>
      <c r="AU108" s="52">
        <f>COUNTIF(ชื่อสถานบริการ12!$C$31:$AF$31,1)</f>
        <v>0</v>
      </c>
      <c r="AV108" s="53" t="e">
        <f>AU108/$C$107*100</f>
        <v>#DIV/0!</v>
      </c>
      <c r="AW108" s="53"/>
      <c r="AX108" s="54"/>
      <c r="AY108" s="52">
        <f>COUNTIF(ชื่อสถานบริการ13!$C$31:$AF$31,1)</f>
        <v>0</v>
      </c>
      <c r="AZ108" s="53" t="e">
        <f>AY108/$C$107*100</f>
        <v>#DIV/0!</v>
      </c>
      <c r="BA108" s="53"/>
      <c r="BB108" s="54"/>
      <c r="BC108" s="52">
        <f>COUNTIF(ชื่อสถานบริการ14!$C$31:$AF$31,1)</f>
        <v>0</v>
      </c>
      <c r="BD108" s="53" t="e">
        <f>BC108/$C$107*100</f>
        <v>#DIV/0!</v>
      </c>
      <c r="BE108" s="53"/>
      <c r="BF108" s="54"/>
      <c r="BG108" s="52">
        <f>COUNTIF(ชื่อสถานบริการ15!$C$31:$AF$31,1)</f>
        <v>0</v>
      </c>
      <c r="BH108" s="53" t="e">
        <f>BG108/$C$107*100</f>
        <v>#DIV/0!</v>
      </c>
      <c r="BI108" s="53"/>
      <c r="BJ108" s="54"/>
      <c r="BK108" s="52">
        <f>COUNTIF(ชื่อสถานบริการ16!$C$31:$AF$31,1)</f>
        <v>0</v>
      </c>
      <c r="BL108" s="53" t="e">
        <f>BK108/$C$107*100</f>
        <v>#DIV/0!</v>
      </c>
      <c r="BM108" s="53"/>
      <c r="BN108" s="54"/>
      <c r="BO108" s="52">
        <f>COUNTIF(ชื่อสถานบริการ17!$C$31:$AF$31,1)</f>
        <v>0</v>
      </c>
      <c r="BP108" s="53" t="e">
        <f>BO108/$C$107*100</f>
        <v>#DIV/0!</v>
      </c>
      <c r="BQ108" s="53"/>
      <c r="BR108" s="54"/>
      <c r="BS108" s="52">
        <f>COUNTIF(ชื่อสถานบริการ18!$C$31:$AF$31,1)</f>
        <v>0</v>
      </c>
      <c r="BT108" s="53" t="e">
        <f>BS108/$C$107*100</f>
        <v>#DIV/0!</v>
      </c>
      <c r="BU108" s="53"/>
      <c r="BV108" s="54"/>
      <c r="BW108" s="120">
        <f t="shared" si="172"/>
        <v>0</v>
      </c>
      <c r="BX108" s="53" t="e">
        <f>BW108/$C$107*100</f>
        <v>#DIV/0!</v>
      </c>
      <c r="BY108" s="121"/>
      <c r="BZ108" s="122"/>
    </row>
    <row r="109" spans="1:78" ht="18.75">
      <c r="A109" s="20"/>
      <c r="B109" s="46" t="s">
        <v>105</v>
      </c>
      <c r="C109" s="52">
        <f>COUNTIF(ชื่อสถานบริการ1!$C$31:$AF$31,2)</f>
        <v>0</v>
      </c>
      <c r="D109" s="53" t="e">
        <f t="shared" ref="D109:D111" si="287">C109/$C$107*100</f>
        <v>#DIV/0!</v>
      </c>
      <c r="E109" s="53"/>
      <c r="F109" s="54"/>
      <c r="G109" s="52">
        <f>COUNTIF(ชื่อสถานบริการ2!$C$31:$AF$31,2)</f>
        <v>0</v>
      </c>
      <c r="H109" s="53" t="e">
        <f t="shared" ref="H109:H111" si="288">G109/$C$107*100</f>
        <v>#DIV/0!</v>
      </c>
      <c r="I109" s="53"/>
      <c r="J109" s="54"/>
      <c r="K109" s="52">
        <f>COUNTIF(ชื่อสถานบริการ3!$C$31:$AF$31,2)</f>
        <v>0</v>
      </c>
      <c r="L109" s="53" t="e">
        <f t="shared" ref="L109:L111" si="289">K109/$C$107*100</f>
        <v>#DIV/0!</v>
      </c>
      <c r="M109" s="53"/>
      <c r="N109" s="54"/>
      <c r="O109" s="52">
        <f>COUNTIF(ชื่อสถานบริการ4!$C$31:$AF$31,2)</f>
        <v>0</v>
      </c>
      <c r="P109" s="53" t="e">
        <f t="shared" ref="P109:P111" si="290">O109/$C$107*100</f>
        <v>#DIV/0!</v>
      </c>
      <c r="Q109" s="53"/>
      <c r="R109" s="54"/>
      <c r="S109" s="52">
        <f>COUNTIF(ชื่อสถานบริการ5!$C$31:$AF$31,2)</f>
        <v>0</v>
      </c>
      <c r="T109" s="53" t="e">
        <f t="shared" ref="T109:T111" si="291">S109/$C$107*100</f>
        <v>#DIV/0!</v>
      </c>
      <c r="U109" s="53"/>
      <c r="V109" s="54"/>
      <c r="W109" s="52">
        <f>COUNTIF(ชื่อสถานบริการ6!$C$31:$AF$31,2)</f>
        <v>0</v>
      </c>
      <c r="X109" s="53" t="e">
        <f t="shared" ref="X109:X111" si="292">W109/$C$107*100</f>
        <v>#DIV/0!</v>
      </c>
      <c r="Y109" s="53"/>
      <c r="Z109" s="54"/>
      <c r="AA109" s="52">
        <f>COUNTIF(ชื่อสถานบริการ7!$C$31:$AF$31,2)</f>
        <v>0</v>
      </c>
      <c r="AB109" s="53" t="e">
        <f t="shared" ref="AB109:AB111" si="293">AA109/$C$107*100</f>
        <v>#DIV/0!</v>
      </c>
      <c r="AC109" s="53"/>
      <c r="AD109" s="54"/>
      <c r="AE109" s="52">
        <f>COUNTIF(ชื่อสถานบริการ8!$C$31:$AF$31,2)</f>
        <v>0</v>
      </c>
      <c r="AF109" s="53" t="e">
        <f t="shared" ref="AF109:AF111" si="294">AE109/$C$107*100</f>
        <v>#DIV/0!</v>
      </c>
      <c r="AG109" s="53"/>
      <c r="AH109" s="54"/>
      <c r="AI109" s="52">
        <f>COUNTIF(ชื่อสถานบริการ9!$C$31:$AF$31,2)</f>
        <v>0</v>
      </c>
      <c r="AJ109" s="53" t="e">
        <f t="shared" ref="AJ109:AJ111" si="295">AI109/$C$107*100</f>
        <v>#DIV/0!</v>
      </c>
      <c r="AK109" s="53"/>
      <c r="AL109" s="54"/>
      <c r="AM109" s="52">
        <f>COUNTIF(ชื่อสถานบริการ10!$C$31:$AF$31,2)</f>
        <v>0</v>
      </c>
      <c r="AN109" s="53" t="e">
        <f t="shared" ref="AN109:AN111" si="296">AM109/$C$107*100</f>
        <v>#DIV/0!</v>
      </c>
      <c r="AO109" s="53"/>
      <c r="AP109" s="54"/>
      <c r="AQ109" s="52">
        <f>COUNTIF(ชื่อสถานบริการ11!$C$31:$AF$31,2)</f>
        <v>0</v>
      </c>
      <c r="AR109" s="53" t="e">
        <f t="shared" ref="AR109:AR111" si="297">AQ109/$C$107*100</f>
        <v>#DIV/0!</v>
      </c>
      <c r="AS109" s="53"/>
      <c r="AT109" s="54"/>
      <c r="AU109" s="52">
        <f>COUNTIF(ชื่อสถานบริการ12!$C$31:$AF$31,2)</f>
        <v>0</v>
      </c>
      <c r="AV109" s="53" t="e">
        <f t="shared" ref="AV109:AV111" si="298">AU109/$C$107*100</f>
        <v>#DIV/0!</v>
      </c>
      <c r="AW109" s="53"/>
      <c r="AX109" s="54"/>
      <c r="AY109" s="52">
        <f>COUNTIF(ชื่อสถานบริการ13!$C$31:$AF$31,2)</f>
        <v>0</v>
      </c>
      <c r="AZ109" s="53" t="e">
        <f t="shared" ref="AZ109:AZ111" si="299">AY109/$C$107*100</f>
        <v>#DIV/0!</v>
      </c>
      <c r="BA109" s="53"/>
      <c r="BB109" s="54"/>
      <c r="BC109" s="52">
        <f>COUNTIF(ชื่อสถานบริการ14!$C$31:$AF$31,2)</f>
        <v>0</v>
      </c>
      <c r="BD109" s="53" t="e">
        <f t="shared" ref="BD109:BD111" si="300">BC109/$C$107*100</f>
        <v>#DIV/0!</v>
      </c>
      <c r="BE109" s="53"/>
      <c r="BF109" s="54"/>
      <c r="BG109" s="52">
        <f>COUNTIF(ชื่อสถานบริการ15!$C$31:$AF$31,2)</f>
        <v>0</v>
      </c>
      <c r="BH109" s="53" t="e">
        <f t="shared" ref="BH109:BH111" si="301">BG109/$C$107*100</f>
        <v>#DIV/0!</v>
      </c>
      <c r="BI109" s="53"/>
      <c r="BJ109" s="54"/>
      <c r="BK109" s="52">
        <f>COUNTIF(ชื่อสถานบริการ16!$C$31:$AF$31,2)</f>
        <v>0</v>
      </c>
      <c r="BL109" s="53" t="e">
        <f t="shared" ref="BL109:BL111" si="302">BK109/$C$107*100</f>
        <v>#DIV/0!</v>
      </c>
      <c r="BM109" s="53"/>
      <c r="BN109" s="54"/>
      <c r="BO109" s="52">
        <f>COUNTIF(ชื่อสถานบริการ17!$C$31:$AF$31,2)</f>
        <v>0</v>
      </c>
      <c r="BP109" s="53" t="e">
        <f t="shared" ref="BP109:BP111" si="303">BO109/$C$107*100</f>
        <v>#DIV/0!</v>
      </c>
      <c r="BQ109" s="53"/>
      <c r="BR109" s="54"/>
      <c r="BS109" s="52">
        <f>COUNTIF(ชื่อสถานบริการ18!$C$31:$AF$31,2)</f>
        <v>0</v>
      </c>
      <c r="BT109" s="53" t="e">
        <f t="shared" ref="BT109:BT111" si="304">BS109/$C$107*100</f>
        <v>#DIV/0!</v>
      </c>
      <c r="BU109" s="53"/>
      <c r="BV109" s="54"/>
      <c r="BW109" s="120">
        <f t="shared" si="172"/>
        <v>0</v>
      </c>
      <c r="BX109" s="53" t="e">
        <f t="shared" ref="BX109:BX111" si="305">BW109/$C$107*100</f>
        <v>#DIV/0!</v>
      </c>
      <c r="BY109" s="121"/>
      <c r="BZ109" s="122"/>
    </row>
    <row r="110" spans="1:78" ht="18.75">
      <c r="A110" s="20"/>
      <c r="B110" s="46" t="s">
        <v>106</v>
      </c>
      <c r="C110" s="52">
        <f>COUNTIF(ชื่อสถานบริการ1!$C$31:$AF$31,3)</f>
        <v>0</v>
      </c>
      <c r="D110" s="53" t="e">
        <f t="shared" si="287"/>
        <v>#DIV/0!</v>
      </c>
      <c r="E110" s="53"/>
      <c r="F110" s="54"/>
      <c r="G110" s="52">
        <f>COUNTIF(ชื่อสถานบริการ2!$C$31:$AF$31,3)</f>
        <v>0</v>
      </c>
      <c r="H110" s="53" t="e">
        <f t="shared" si="288"/>
        <v>#DIV/0!</v>
      </c>
      <c r="I110" s="53"/>
      <c r="J110" s="54"/>
      <c r="K110" s="52">
        <f>COUNTIF(ชื่อสถานบริการ3!$C$31:$AF$31,3)</f>
        <v>0</v>
      </c>
      <c r="L110" s="53" t="e">
        <f t="shared" si="289"/>
        <v>#DIV/0!</v>
      </c>
      <c r="M110" s="53"/>
      <c r="N110" s="54"/>
      <c r="O110" s="52">
        <f>COUNTIF(ชื่อสถานบริการ4!$C$31:$AF$31,3)</f>
        <v>0</v>
      </c>
      <c r="P110" s="53" t="e">
        <f t="shared" si="290"/>
        <v>#DIV/0!</v>
      </c>
      <c r="Q110" s="53"/>
      <c r="R110" s="54"/>
      <c r="S110" s="52">
        <f>COUNTIF(ชื่อสถานบริการ5!$C$31:$AF$31,3)</f>
        <v>0</v>
      </c>
      <c r="T110" s="53" t="e">
        <f t="shared" si="291"/>
        <v>#DIV/0!</v>
      </c>
      <c r="U110" s="53"/>
      <c r="V110" s="54"/>
      <c r="W110" s="52">
        <f>COUNTIF(ชื่อสถานบริการ6!$C$31:$AF$31,3)</f>
        <v>0</v>
      </c>
      <c r="X110" s="53" t="e">
        <f t="shared" si="292"/>
        <v>#DIV/0!</v>
      </c>
      <c r="Y110" s="53"/>
      <c r="Z110" s="54"/>
      <c r="AA110" s="52">
        <f>COUNTIF(ชื่อสถานบริการ7!$C$31:$AF$31,3)</f>
        <v>0</v>
      </c>
      <c r="AB110" s="53" t="e">
        <f t="shared" si="293"/>
        <v>#DIV/0!</v>
      </c>
      <c r="AC110" s="53"/>
      <c r="AD110" s="54"/>
      <c r="AE110" s="52">
        <f>COUNTIF(ชื่อสถานบริการ8!$C$31:$AF$31,3)</f>
        <v>0</v>
      </c>
      <c r="AF110" s="53" t="e">
        <f t="shared" si="294"/>
        <v>#DIV/0!</v>
      </c>
      <c r="AG110" s="53"/>
      <c r="AH110" s="54"/>
      <c r="AI110" s="52">
        <f>COUNTIF(ชื่อสถานบริการ9!$C$31:$AF$31,3)</f>
        <v>0</v>
      </c>
      <c r="AJ110" s="53" t="e">
        <f t="shared" si="295"/>
        <v>#DIV/0!</v>
      </c>
      <c r="AK110" s="53"/>
      <c r="AL110" s="54"/>
      <c r="AM110" s="52">
        <f>COUNTIF(ชื่อสถานบริการ10!$C$31:$AF$31,3)</f>
        <v>0</v>
      </c>
      <c r="AN110" s="53" t="e">
        <f t="shared" si="296"/>
        <v>#DIV/0!</v>
      </c>
      <c r="AO110" s="53"/>
      <c r="AP110" s="54"/>
      <c r="AQ110" s="52">
        <f>COUNTIF(ชื่อสถานบริการ11!$C$31:$AF$31,3)</f>
        <v>0</v>
      </c>
      <c r="AR110" s="53" t="e">
        <f t="shared" si="297"/>
        <v>#DIV/0!</v>
      </c>
      <c r="AS110" s="53"/>
      <c r="AT110" s="54"/>
      <c r="AU110" s="52">
        <f>COUNTIF(ชื่อสถานบริการ12!$C$31:$AF$31,3)</f>
        <v>0</v>
      </c>
      <c r="AV110" s="53" t="e">
        <f t="shared" si="298"/>
        <v>#DIV/0!</v>
      </c>
      <c r="AW110" s="53"/>
      <c r="AX110" s="54"/>
      <c r="AY110" s="52">
        <f>COUNTIF(ชื่อสถานบริการ13!$C$31:$AF$31,3)</f>
        <v>0</v>
      </c>
      <c r="AZ110" s="53" t="e">
        <f t="shared" si="299"/>
        <v>#DIV/0!</v>
      </c>
      <c r="BA110" s="53"/>
      <c r="BB110" s="54"/>
      <c r="BC110" s="52">
        <f>COUNTIF(ชื่อสถานบริการ14!$C$31:$AF$31,3)</f>
        <v>0</v>
      </c>
      <c r="BD110" s="53" t="e">
        <f t="shared" si="300"/>
        <v>#DIV/0!</v>
      </c>
      <c r="BE110" s="53"/>
      <c r="BF110" s="54"/>
      <c r="BG110" s="52">
        <f>COUNTIF(ชื่อสถานบริการ15!$C$31:$AF$31,3)</f>
        <v>0</v>
      </c>
      <c r="BH110" s="53" t="e">
        <f t="shared" si="301"/>
        <v>#DIV/0!</v>
      </c>
      <c r="BI110" s="53"/>
      <c r="BJ110" s="54"/>
      <c r="BK110" s="52">
        <f>COUNTIF(ชื่อสถานบริการ16!$C$31:$AF$31,3)</f>
        <v>0</v>
      </c>
      <c r="BL110" s="53" t="e">
        <f t="shared" si="302"/>
        <v>#DIV/0!</v>
      </c>
      <c r="BM110" s="53"/>
      <c r="BN110" s="54"/>
      <c r="BO110" s="52">
        <f>COUNTIF(ชื่อสถานบริการ17!$C$31:$AF$31,3)</f>
        <v>0</v>
      </c>
      <c r="BP110" s="53" t="e">
        <f t="shared" si="303"/>
        <v>#DIV/0!</v>
      </c>
      <c r="BQ110" s="53"/>
      <c r="BR110" s="54"/>
      <c r="BS110" s="52">
        <f>COUNTIF(ชื่อสถานบริการ18!$C$31:$AF$31,3)</f>
        <v>0</v>
      </c>
      <c r="BT110" s="53" t="e">
        <f t="shared" si="304"/>
        <v>#DIV/0!</v>
      </c>
      <c r="BU110" s="53"/>
      <c r="BV110" s="54"/>
      <c r="BW110" s="120">
        <f t="shared" si="172"/>
        <v>0</v>
      </c>
      <c r="BX110" s="53" t="e">
        <f t="shared" si="305"/>
        <v>#DIV/0!</v>
      </c>
      <c r="BY110" s="121"/>
      <c r="BZ110" s="122"/>
    </row>
    <row r="111" spans="1:78" ht="18.75">
      <c r="A111" s="20"/>
      <c r="B111" s="46" t="s">
        <v>107</v>
      </c>
      <c r="C111" s="52">
        <f>COUNTIF(ชื่อสถานบริการ1!$C$31:$AF$31,4)</f>
        <v>0</v>
      </c>
      <c r="D111" s="53" t="e">
        <f t="shared" si="287"/>
        <v>#DIV/0!</v>
      </c>
      <c r="E111" s="53"/>
      <c r="F111" s="54"/>
      <c r="G111" s="52">
        <f>COUNTIF(ชื่อสถานบริการ2!$C$31:$AF$31,4)</f>
        <v>0</v>
      </c>
      <c r="H111" s="53" t="e">
        <f t="shared" si="288"/>
        <v>#DIV/0!</v>
      </c>
      <c r="I111" s="53"/>
      <c r="J111" s="54"/>
      <c r="K111" s="52">
        <f>COUNTIF(ชื่อสถานบริการ3!$C$31:$AF$31,4)</f>
        <v>0</v>
      </c>
      <c r="L111" s="53" t="e">
        <f t="shared" si="289"/>
        <v>#DIV/0!</v>
      </c>
      <c r="M111" s="53"/>
      <c r="N111" s="54"/>
      <c r="O111" s="52">
        <f>COUNTIF(ชื่อสถานบริการ4!$C$31:$AF$31,4)</f>
        <v>0</v>
      </c>
      <c r="P111" s="53" t="e">
        <f t="shared" si="290"/>
        <v>#DIV/0!</v>
      </c>
      <c r="Q111" s="53"/>
      <c r="R111" s="54"/>
      <c r="S111" s="52">
        <f>COUNTIF(ชื่อสถานบริการ5!$C$31:$AF$31,4)</f>
        <v>0</v>
      </c>
      <c r="T111" s="53" t="e">
        <f t="shared" si="291"/>
        <v>#DIV/0!</v>
      </c>
      <c r="U111" s="53"/>
      <c r="V111" s="54"/>
      <c r="W111" s="52">
        <f>COUNTIF(ชื่อสถานบริการ6!$C$31:$AF$31,4)</f>
        <v>0</v>
      </c>
      <c r="X111" s="53" t="e">
        <f t="shared" si="292"/>
        <v>#DIV/0!</v>
      </c>
      <c r="Y111" s="53"/>
      <c r="Z111" s="54"/>
      <c r="AA111" s="52">
        <f>COUNTIF(ชื่อสถานบริการ7!$C$31:$AF$31,4)</f>
        <v>0</v>
      </c>
      <c r="AB111" s="53" t="e">
        <f t="shared" si="293"/>
        <v>#DIV/0!</v>
      </c>
      <c r="AC111" s="53"/>
      <c r="AD111" s="54"/>
      <c r="AE111" s="52">
        <f>COUNTIF(ชื่อสถานบริการ8!$C$31:$AF$31,4)</f>
        <v>0</v>
      </c>
      <c r="AF111" s="53" t="e">
        <f t="shared" si="294"/>
        <v>#DIV/0!</v>
      </c>
      <c r="AG111" s="53"/>
      <c r="AH111" s="54"/>
      <c r="AI111" s="52">
        <f>COUNTIF(ชื่อสถานบริการ9!$C$31:$AF$31,4)</f>
        <v>0</v>
      </c>
      <c r="AJ111" s="53" t="e">
        <f t="shared" si="295"/>
        <v>#DIV/0!</v>
      </c>
      <c r="AK111" s="53"/>
      <c r="AL111" s="54"/>
      <c r="AM111" s="52">
        <f>COUNTIF(ชื่อสถานบริการ10!$C$31:$AF$31,4)</f>
        <v>0</v>
      </c>
      <c r="AN111" s="53" t="e">
        <f t="shared" si="296"/>
        <v>#DIV/0!</v>
      </c>
      <c r="AO111" s="53"/>
      <c r="AP111" s="54"/>
      <c r="AQ111" s="52">
        <f>COUNTIF(ชื่อสถานบริการ11!$C$31:$AF$31,4)</f>
        <v>0</v>
      </c>
      <c r="AR111" s="53" t="e">
        <f t="shared" si="297"/>
        <v>#DIV/0!</v>
      </c>
      <c r="AS111" s="53"/>
      <c r="AT111" s="54"/>
      <c r="AU111" s="52">
        <f>COUNTIF(ชื่อสถานบริการ12!$C$31:$AF$31,4)</f>
        <v>0</v>
      </c>
      <c r="AV111" s="53" t="e">
        <f t="shared" si="298"/>
        <v>#DIV/0!</v>
      </c>
      <c r="AW111" s="53"/>
      <c r="AX111" s="54"/>
      <c r="AY111" s="52">
        <f>COUNTIF(ชื่อสถานบริการ13!$C$31:$AF$31,4)</f>
        <v>0</v>
      </c>
      <c r="AZ111" s="53" t="e">
        <f t="shared" si="299"/>
        <v>#DIV/0!</v>
      </c>
      <c r="BA111" s="53"/>
      <c r="BB111" s="54"/>
      <c r="BC111" s="52">
        <f>COUNTIF(ชื่อสถานบริการ14!$C$31:$AF$31,4)</f>
        <v>0</v>
      </c>
      <c r="BD111" s="53" t="e">
        <f t="shared" si="300"/>
        <v>#DIV/0!</v>
      </c>
      <c r="BE111" s="53"/>
      <c r="BF111" s="54"/>
      <c r="BG111" s="52">
        <f>COUNTIF(ชื่อสถานบริการ15!$C$31:$AF$31,4)</f>
        <v>0</v>
      </c>
      <c r="BH111" s="53" t="e">
        <f t="shared" si="301"/>
        <v>#DIV/0!</v>
      </c>
      <c r="BI111" s="53"/>
      <c r="BJ111" s="54"/>
      <c r="BK111" s="52">
        <f>COUNTIF(ชื่อสถานบริการ16!$C$31:$AF$31,4)</f>
        <v>0</v>
      </c>
      <c r="BL111" s="53" t="e">
        <f t="shared" si="302"/>
        <v>#DIV/0!</v>
      </c>
      <c r="BM111" s="53"/>
      <c r="BN111" s="54"/>
      <c r="BO111" s="52">
        <f>COUNTIF(ชื่อสถานบริการ17!$C$31:$AF$31,4)</f>
        <v>0</v>
      </c>
      <c r="BP111" s="53" t="e">
        <f t="shared" si="303"/>
        <v>#DIV/0!</v>
      </c>
      <c r="BQ111" s="53"/>
      <c r="BR111" s="54"/>
      <c r="BS111" s="52">
        <f>COUNTIF(ชื่อสถานบริการ18!$C$31:$AF$31,4)</f>
        <v>0</v>
      </c>
      <c r="BT111" s="53" t="e">
        <f t="shared" si="304"/>
        <v>#DIV/0!</v>
      </c>
      <c r="BU111" s="53"/>
      <c r="BV111" s="54"/>
      <c r="BW111" s="120">
        <f t="shared" si="172"/>
        <v>0</v>
      </c>
      <c r="BX111" s="53" t="e">
        <f t="shared" si="305"/>
        <v>#DIV/0!</v>
      </c>
      <c r="BY111" s="121"/>
      <c r="BZ111" s="122"/>
    </row>
    <row r="112" spans="1:78" ht="28.5">
      <c r="A112" s="20">
        <v>7.2</v>
      </c>
      <c r="B112" s="21" t="s">
        <v>30</v>
      </c>
      <c r="C112" s="52">
        <f>SUM(C113:C116)</f>
        <v>0</v>
      </c>
      <c r="D112" s="53"/>
      <c r="E112" s="56" t="e">
        <f>ชื่อสถานบริการ1!$AG32</f>
        <v>#DIV/0!</v>
      </c>
      <c r="F112" s="57" t="e">
        <f>ชื่อสถานบริการ1!$AH32</f>
        <v>#DIV/0!</v>
      </c>
      <c r="G112" s="52">
        <f>SUM(G113:G116)</f>
        <v>0</v>
      </c>
      <c r="H112" s="53"/>
      <c r="I112" s="56" t="e">
        <f>ชื่อสถานบริการ2!$AG32</f>
        <v>#DIV/0!</v>
      </c>
      <c r="J112" s="57" t="e">
        <f>ชื่อสถานบริการ2!$AH32</f>
        <v>#DIV/0!</v>
      </c>
      <c r="K112" s="52">
        <f>SUM(K113:K116)</f>
        <v>0</v>
      </c>
      <c r="L112" s="53"/>
      <c r="M112" s="56" t="e">
        <f>ชื่อสถานบริการ3!$AG32</f>
        <v>#DIV/0!</v>
      </c>
      <c r="N112" s="57" t="e">
        <f>ชื่อสถานบริการ3!$AH32</f>
        <v>#DIV/0!</v>
      </c>
      <c r="O112" s="52">
        <f>SUM(O113:O116)</f>
        <v>0</v>
      </c>
      <c r="P112" s="53"/>
      <c r="Q112" s="56" t="e">
        <f>ชื่อสถานบริการ4!$AG32</f>
        <v>#DIV/0!</v>
      </c>
      <c r="R112" s="57" t="e">
        <f>ชื่อสถานบริการ4!$AH32</f>
        <v>#DIV/0!</v>
      </c>
      <c r="S112" s="52">
        <f>SUM(S113:S116)</f>
        <v>0</v>
      </c>
      <c r="T112" s="53"/>
      <c r="U112" s="56" t="e">
        <f>ชื่อสถานบริการ5!$AG32</f>
        <v>#DIV/0!</v>
      </c>
      <c r="V112" s="57" t="e">
        <f>ชื่อสถานบริการ5!$AH32</f>
        <v>#DIV/0!</v>
      </c>
      <c r="W112" s="52">
        <f>SUM(W113:W116)</f>
        <v>0</v>
      </c>
      <c r="X112" s="53"/>
      <c r="Y112" s="56" t="e">
        <f>ชื่อสถานบริการ6!$AG32</f>
        <v>#DIV/0!</v>
      </c>
      <c r="Z112" s="57" t="e">
        <f>ชื่อสถานบริการ6!$AH32</f>
        <v>#DIV/0!</v>
      </c>
      <c r="AA112" s="52">
        <f>SUM(AA113:AA116)</f>
        <v>0</v>
      </c>
      <c r="AB112" s="53"/>
      <c r="AC112" s="56" t="e">
        <f>ชื่อสถานบริการ7!$AG32</f>
        <v>#DIV/0!</v>
      </c>
      <c r="AD112" s="57" t="e">
        <f>ชื่อสถานบริการ7!$AH32</f>
        <v>#DIV/0!</v>
      </c>
      <c r="AE112" s="52">
        <f>SUM(AE113:AE116)</f>
        <v>0</v>
      </c>
      <c r="AF112" s="53"/>
      <c r="AG112" s="56" t="e">
        <f>ชื่อสถานบริการ8!$AG32</f>
        <v>#DIV/0!</v>
      </c>
      <c r="AH112" s="57" t="e">
        <f>ชื่อสถานบริการ8!$AH32</f>
        <v>#DIV/0!</v>
      </c>
      <c r="AI112" s="52">
        <f>SUM(AI113:AI116)</f>
        <v>0</v>
      </c>
      <c r="AJ112" s="53"/>
      <c r="AK112" s="56" t="e">
        <f>ชื่อสถานบริการ9!$AG32</f>
        <v>#DIV/0!</v>
      </c>
      <c r="AL112" s="57" t="e">
        <f>ชื่อสถานบริการ9!$AH32</f>
        <v>#DIV/0!</v>
      </c>
      <c r="AM112" s="52">
        <f>SUM(AM113:AM116)</f>
        <v>0</v>
      </c>
      <c r="AN112" s="53"/>
      <c r="AO112" s="56" t="e">
        <f>ชื่อสถานบริการ10!$AG32</f>
        <v>#DIV/0!</v>
      </c>
      <c r="AP112" s="57" t="e">
        <f>ชื่อสถานบริการ10!$AH32</f>
        <v>#DIV/0!</v>
      </c>
      <c r="AQ112" s="52">
        <f>SUM(AQ113:AQ116)</f>
        <v>0</v>
      </c>
      <c r="AR112" s="53"/>
      <c r="AS112" s="56" t="e">
        <f>ชื่อสถานบริการ11!$AG32</f>
        <v>#DIV/0!</v>
      </c>
      <c r="AT112" s="57" t="e">
        <f>ชื่อสถานบริการ11!$AH32</f>
        <v>#DIV/0!</v>
      </c>
      <c r="AU112" s="52">
        <f>SUM(AU113:AU116)</f>
        <v>0</v>
      </c>
      <c r="AV112" s="53"/>
      <c r="AW112" s="56" t="e">
        <f>ชื่อสถานบริการ12!$AG32</f>
        <v>#DIV/0!</v>
      </c>
      <c r="AX112" s="57" t="e">
        <f>ชื่อสถานบริการ12!$AH32</f>
        <v>#DIV/0!</v>
      </c>
      <c r="AY112" s="52">
        <f>SUM(AY113:AY116)</f>
        <v>0</v>
      </c>
      <c r="AZ112" s="53"/>
      <c r="BA112" s="56" t="e">
        <f>ชื่อสถานบริการ13!$AG32</f>
        <v>#DIV/0!</v>
      </c>
      <c r="BB112" s="57" t="e">
        <f>ชื่อสถานบริการ13!$AH32</f>
        <v>#DIV/0!</v>
      </c>
      <c r="BC112" s="52">
        <f>SUM(BC113:BC116)</f>
        <v>0</v>
      </c>
      <c r="BD112" s="53"/>
      <c r="BE112" s="56" t="e">
        <f>ชื่อสถานบริการ14!$AG32</f>
        <v>#DIV/0!</v>
      </c>
      <c r="BF112" s="57" t="e">
        <f>ชื่อสถานบริการ14!$AH32</f>
        <v>#DIV/0!</v>
      </c>
      <c r="BG112" s="52">
        <f>SUM(BG113:BG116)</f>
        <v>0</v>
      </c>
      <c r="BH112" s="53"/>
      <c r="BI112" s="56" t="e">
        <f>ชื่อสถานบริการ15!$AG32</f>
        <v>#DIV/0!</v>
      </c>
      <c r="BJ112" s="57" t="e">
        <f>ชื่อสถานบริการ15!$AH32</f>
        <v>#DIV/0!</v>
      </c>
      <c r="BK112" s="52">
        <f>SUM(BK113:BK116)</f>
        <v>0</v>
      </c>
      <c r="BL112" s="53"/>
      <c r="BM112" s="56" t="e">
        <f>ชื่อสถานบริการ16!$AG32</f>
        <v>#DIV/0!</v>
      </c>
      <c r="BN112" s="57" t="e">
        <f>ชื่อสถานบริการ16!$AH32</f>
        <v>#DIV/0!</v>
      </c>
      <c r="BO112" s="52">
        <f>SUM(BO113:BO116)</f>
        <v>0</v>
      </c>
      <c r="BP112" s="53"/>
      <c r="BQ112" s="56" t="e">
        <f>ชื่อสถานบริการ17!$AG32</f>
        <v>#DIV/0!</v>
      </c>
      <c r="BR112" s="57" t="e">
        <f>ชื่อสถานบริการ17!$AH32</f>
        <v>#DIV/0!</v>
      </c>
      <c r="BS112" s="52">
        <f>SUM(BS113:BS116)</f>
        <v>0</v>
      </c>
      <c r="BT112" s="53"/>
      <c r="BU112" s="56" t="e">
        <f>ชื่อสถานบริการ18!$AG32</f>
        <v>#DIV/0!</v>
      </c>
      <c r="BV112" s="57" t="e">
        <f>ชื่อสถานบริการ18!$AH32</f>
        <v>#DIV/0!</v>
      </c>
      <c r="BW112" s="120">
        <f t="shared" si="172"/>
        <v>0</v>
      </c>
      <c r="BX112" s="53"/>
      <c r="BY112" s="121" t="e">
        <f>AVERAGE(E112,I112,M112,Q112,U112,Y112,AC112,AG112,AK112,AO112,AS112,AW112,BA112,BE112,BI112,BM112,BQ112,BU112)</f>
        <v>#DIV/0!</v>
      </c>
      <c r="BZ112" s="122"/>
    </row>
    <row r="113" spans="1:78" ht="18.75">
      <c r="A113" s="20"/>
      <c r="B113" s="46" t="s">
        <v>104</v>
      </c>
      <c r="C113" s="52">
        <f>COUNTIF(ชื่อสถานบริการ1!$C$32:$AF$32,1)</f>
        <v>0</v>
      </c>
      <c r="D113" s="53" t="e">
        <f>C113/$C$112*100</f>
        <v>#DIV/0!</v>
      </c>
      <c r="E113" s="53"/>
      <c r="F113" s="54"/>
      <c r="G113" s="52">
        <f>COUNTIF(ชื่อสถานบริการ2!$C$32:$AF$32,1)</f>
        <v>0</v>
      </c>
      <c r="H113" s="53" t="e">
        <f>G113/$C$112*100</f>
        <v>#DIV/0!</v>
      </c>
      <c r="I113" s="53"/>
      <c r="J113" s="54"/>
      <c r="K113" s="52">
        <f>COUNTIF(ชื่อสถานบริการ3!$C$32:$AF$32,1)</f>
        <v>0</v>
      </c>
      <c r="L113" s="53" t="e">
        <f>K113/$C$112*100</f>
        <v>#DIV/0!</v>
      </c>
      <c r="M113" s="53"/>
      <c r="N113" s="54"/>
      <c r="O113" s="52">
        <f>COUNTIF(ชื่อสถานบริการ4!$C$32:$AF$32,1)</f>
        <v>0</v>
      </c>
      <c r="P113" s="53" t="e">
        <f>O113/$C$112*100</f>
        <v>#DIV/0!</v>
      </c>
      <c r="Q113" s="53"/>
      <c r="R113" s="54"/>
      <c r="S113" s="52">
        <f>COUNTIF(ชื่อสถานบริการ5!$C$32:$AF$32,1)</f>
        <v>0</v>
      </c>
      <c r="T113" s="53" t="e">
        <f>S113/$C$112*100</f>
        <v>#DIV/0!</v>
      </c>
      <c r="U113" s="53"/>
      <c r="V113" s="54"/>
      <c r="W113" s="52">
        <f>COUNTIF(ชื่อสถานบริการ6!$C$32:$AF$32,1)</f>
        <v>0</v>
      </c>
      <c r="X113" s="53" t="e">
        <f>W113/$C$112*100</f>
        <v>#DIV/0!</v>
      </c>
      <c r="Y113" s="53"/>
      <c r="Z113" s="54"/>
      <c r="AA113" s="52">
        <f>COUNTIF(ชื่อสถานบริการ7!$C$32:$AF$32,1)</f>
        <v>0</v>
      </c>
      <c r="AB113" s="53" t="e">
        <f>AA113/$C$112*100</f>
        <v>#DIV/0!</v>
      </c>
      <c r="AC113" s="53"/>
      <c r="AD113" s="54"/>
      <c r="AE113" s="52">
        <f>COUNTIF(ชื่อสถานบริการ8!$C$32:$AF$32,1)</f>
        <v>0</v>
      </c>
      <c r="AF113" s="53" t="e">
        <f>AE113/$C$112*100</f>
        <v>#DIV/0!</v>
      </c>
      <c r="AG113" s="53"/>
      <c r="AH113" s="54"/>
      <c r="AI113" s="52">
        <f>COUNTIF(ชื่อสถานบริการ9!$C$32:$AF$32,1)</f>
        <v>0</v>
      </c>
      <c r="AJ113" s="53" t="e">
        <f>AI113/$C$112*100</f>
        <v>#DIV/0!</v>
      </c>
      <c r="AK113" s="53"/>
      <c r="AL113" s="54"/>
      <c r="AM113" s="52">
        <f>COUNTIF(ชื่อสถานบริการ10!$C$32:$AF$32,1)</f>
        <v>0</v>
      </c>
      <c r="AN113" s="53" t="e">
        <f>AM113/$C$112*100</f>
        <v>#DIV/0!</v>
      </c>
      <c r="AO113" s="53"/>
      <c r="AP113" s="54"/>
      <c r="AQ113" s="52">
        <f>COUNTIF(ชื่อสถานบริการ11!$C$32:$AF$32,1)</f>
        <v>0</v>
      </c>
      <c r="AR113" s="53" t="e">
        <f>AQ113/$C$112*100</f>
        <v>#DIV/0!</v>
      </c>
      <c r="AS113" s="53"/>
      <c r="AT113" s="54"/>
      <c r="AU113" s="52">
        <f>COUNTIF(ชื่อสถานบริการ12!$C$32:$AF$32,1)</f>
        <v>0</v>
      </c>
      <c r="AV113" s="53" t="e">
        <f>AU113/$C$112*100</f>
        <v>#DIV/0!</v>
      </c>
      <c r="AW113" s="53"/>
      <c r="AX113" s="54"/>
      <c r="AY113" s="52">
        <f>COUNTIF(ชื่อสถานบริการ13!$C$32:$AF$32,1)</f>
        <v>0</v>
      </c>
      <c r="AZ113" s="53" t="e">
        <f>AY113/$C$112*100</f>
        <v>#DIV/0!</v>
      </c>
      <c r="BA113" s="53"/>
      <c r="BB113" s="54"/>
      <c r="BC113" s="52">
        <f>COUNTIF(ชื่อสถานบริการ14!$C$32:$AF$32,1)</f>
        <v>0</v>
      </c>
      <c r="BD113" s="53" t="e">
        <f>BC113/$C$112*100</f>
        <v>#DIV/0!</v>
      </c>
      <c r="BE113" s="53"/>
      <c r="BF113" s="54"/>
      <c r="BG113" s="52">
        <f>COUNTIF(ชื่อสถานบริการ15!$C$32:$AF$32,1)</f>
        <v>0</v>
      </c>
      <c r="BH113" s="53" t="e">
        <f>BG113/$C$112*100</f>
        <v>#DIV/0!</v>
      </c>
      <c r="BI113" s="53"/>
      <c r="BJ113" s="54"/>
      <c r="BK113" s="52">
        <f>COUNTIF(ชื่อสถานบริการ16!$C$32:$AF$32,1)</f>
        <v>0</v>
      </c>
      <c r="BL113" s="53" t="e">
        <f>BK113/$C$112*100</f>
        <v>#DIV/0!</v>
      </c>
      <c r="BM113" s="53"/>
      <c r="BN113" s="54"/>
      <c r="BO113" s="52">
        <f>COUNTIF(ชื่อสถานบริการ17!$C$32:$AF$32,1)</f>
        <v>0</v>
      </c>
      <c r="BP113" s="53" t="e">
        <f>BO113/$C$112*100</f>
        <v>#DIV/0!</v>
      </c>
      <c r="BQ113" s="53"/>
      <c r="BR113" s="54"/>
      <c r="BS113" s="52">
        <f>COUNTIF(ชื่อสถานบริการ18!$C$32:$AF$32,1)</f>
        <v>0</v>
      </c>
      <c r="BT113" s="53" t="e">
        <f>BS113/$C$112*100</f>
        <v>#DIV/0!</v>
      </c>
      <c r="BU113" s="53"/>
      <c r="BV113" s="54"/>
      <c r="BW113" s="120">
        <f t="shared" si="172"/>
        <v>0</v>
      </c>
      <c r="BX113" s="53" t="e">
        <f>BW113/$C$112*100</f>
        <v>#DIV/0!</v>
      </c>
      <c r="BY113" s="121"/>
      <c r="BZ113" s="122"/>
    </row>
    <row r="114" spans="1:78" ht="18.75">
      <c r="A114" s="20"/>
      <c r="B114" s="46" t="s">
        <v>105</v>
      </c>
      <c r="C114" s="52">
        <f>COUNTIF(ชื่อสถานบริการ1!$C$32:$AF$32,2)</f>
        <v>0</v>
      </c>
      <c r="D114" s="53" t="e">
        <f t="shared" ref="D114:D116" si="306">C114/$C$112*100</f>
        <v>#DIV/0!</v>
      </c>
      <c r="E114" s="53"/>
      <c r="F114" s="54"/>
      <c r="G114" s="52">
        <f>COUNTIF(ชื่อสถานบริการ2!$C$32:$AF$32,2)</f>
        <v>0</v>
      </c>
      <c r="H114" s="53" t="e">
        <f t="shared" ref="H114:H116" si="307">G114/$C$112*100</f>
        <v>#DIV/0!</v>
      </c>
      <c r="I114" s="53"/>
      <c r="J114" s="54"/>
      <c r="K114" s="52">
        <f>COUNTIF(ชื่อสถานบริการ3!$C$32:$AF$32,2)</f>
        <v>0</v>
      </c>
      <c r="L114" s="53" t="e">
        <f t="shared" ref="L114:L116" si="308">K114/$C$112*100</f>
        <v>#DIV/0!</v>
      </c>
      <c r="M114" s="53"/>
      <c r="N114" s="54"/>
      <c r="O114" s="52">
        <f>COUNTIF(ชื่อสถานบริการ4!$C$32:$AF$32,2)</f>
        <v>0</v>
      </c>
      <c r="P114" s="53" t="e">
        <f t="shared" ref="P114:P116" si="309">O114/$C$112*100</f>
        <v>#DIV/0!</v>
      </c>
      <c r="Q114" s="53"/>
      <c r="R114" s="54"/>
      <c r="S114" s="52">
        <f>COUNTIF(ชื่อสถานบริการ5!$C$32:$AF$32,2)</f>
        <v>0</v>
      </c>
      <c r="T114" s="53" t="e">
        <f t="shared" ref="T114:T116" si="310">S114/$C$112*100</f>
        <v>#DIV/0!</v>
      </c>
      <c r="U114" s="53"/>
      <c r="V114" s="54"/>
      <c r="W114" s="52">
        <f>COUNTIF(ชื่อสถานบริการ6!$C$32:$AF$32,2)</f>
        <v>0</v>
      </c>
      <c r="X114" s="53" t="e">
        <f t="shared" ref="X114:X116" si="311">W114/$C$112*100</f>
        <v>#DIV/0!</v>
      </c>
      <c r="Y114" s="53"/>
      <c r="Z114" s="54"/>
      <c r="AA114" s="52">
        <f>COUNTIF(ชื่อสถานบริการ7!$C$32:$AF$32,2)</f>
        <v>0</v>
      </c>
      <c r="AB114" s="53" t="e">
        <f t="shared" ref="AB114:AB116" si="312">AA114/$C$112*100</f>
        <v>#DIV/0!</v>
      </c>
      <c r="AC114" s="53"/>
      <c r="AD114" s="54"/>
      <c r="AE114" s="52">
        <f>COUNTIF(ชื่อสถานบริการ8!$C$32:$AF$32,2)</f>
        <v>0</v>
      </c>
      <c r="AF114" s="53" t="e">
        <f t="shared" ref="AF114:AF116" si="313">AE114/$C$112*100</f>
        <v>#DIV/0!</v>
      </c>
      <c r="AG114" s="53"/>
      <c r="AH114" s="54"/>
      <c r="AI114" s="52">
        <f>COUNTIF(ชื่อสถานบริการ9!$C$32:$AF$32,2)</f>
        <v>0</v>
      </c>
      <c r="AJ114" s="53" t="e">
        <f t="shared" ref="AJ114:AJ116" si="314">AI114/$C$112*100</f>
        <v>#DIV/0!</v>
      </c>
      <c r="AK114" s="53"/>
      <c r="AL114" s="54"/>
      <c r="AM114" s="52">
        <f>COUNTIF(ชื่อสถานบริการ10!$C$32:$AF$32,2)</f>
        <v>0</v>
      </c>
      <c r="AN114" s="53" t="e">
        <f t="shared" ref="AN114:AN116" si="315">AM114/$C$112*100</f>
        <v>#DIV/0!</v>
      </c>
      <c r="AO114" s="53"/>
      <c r="AP114" s="54"/>
      <c r="AQ114" s="52">
        <f>COUNTIF(ชื่อสถานบริการ11!$C$32:$AF$32,2)</f>
        <v>0</v>
      </c>
      <c r="AR114" s="53" t="e">
        <f t="shared" ref="AR114:AR116" si="316">AQ114/$C$112*100</f>
        <v>#DIV/0!</v>
      </c>
      <c r="AS114" s="53"/>
      <c r="AT114" s="54"/>
      <c r="AU114" s="52">
        <f>COUNTIF(ชื่อสถานบริการ12!$C$32:$AF$32,2)</f>
        <v>0</v>
      </c>
      <c r="AV114" s="53" t="e">
        <f t="shared" ref="AV114:AV116" si="317">AU114/$C$112*100</f>
        <v>#DIV/0!</v>
      </c>
      <c r="AW114" s="53"/>
      <c r="AX114" s="54"/>
      <c r="AY114" s="52">
        <f>COUNTIF(ชื่อสถานบริการ13!$C$32:$AF$32,2)</f>
        <v>0</v>
      </c>
      <c r="AZ114" s="53" t="e">
        <f t="shared" ref="AZ114:AZ116" si="318">AY114/$C$112*100</f>
        <v>#DIV/0!</v>
      </c>
      <c r="BA114" s="53"/>
      <c r="BB114" s="54"/>
      <c r="BC114" s="52">
        <f>COUNTIF(ชื่อสถานบริการ14!$C$32:$AF$32,2)</f>
        <v>0</v>
      </c>
      <c r="BD114" s="53" t="e">
        <f t="shared" ref="BD114:BD116" si="319">BC114/$C$112*100</f>
        <v>#DIV/0!</v>
      </c>
      <c r="BE114" s="53"/>
      <c r="BF114" s="54"/>
      <c r="BG114" s="52">
        <f>COUNTIF(ชื่อสถานบริการ15!$C$32:$AF$32,2)</f>
        <v>0</v>
      </c>
      <c r="BH114" s="53" t="e">
        <f t="shared" ref="BH114:BH116" si="320">BG114/$C$112*100</f>
        <v>#DIV/0!</v>
      </c>
      <c r="BI114" s="53"/>
      <c r="BJ114" s="54"/>
      <c r="BK114" s="52">
        <f>COUNTIF(ชื่อสถานบริการ16!$C$32:$AF$32,2)</f>
        <v>0</v>
      </c>
      <c r="BL114" s="53" t="e">
        <f t="shared" ref="BL114:BL116" si="321">BK114/$C$112*100</f>
        <v>#DIV/0!</v>
      </c>
      <c r="BM114" s="53"/>
      <c r="BN114" s="54"/>
      <c r="BO114" s="52">
        <f>COUNTIF(ชื่อสถานบริการ17!$C$32:$AF$32,2)</f>
        <v>0</v>
      </c>
      <c r="BP114" s="53" t="e">
        <f t="shared" ref="BP114:BP116" si="322">BO114/$C$112*100</f>
        <v>#DIV/0!</v>
      </c>
      <c r="BQ114" s="53"/>
      <c r="BR114" s="54"/>
      <c r="BS114" s="52">
        <f>COUNTIF(ชื่อสถานบริการ18!$C$32:$AF$32,2)</f>
        <v>0</v>
      </c>
      <c r="BT114" s="53" t="e">
        <f t="shared" ref="BT114:BT116" si="323">BS114/$C$112*100</f>
        <v>#DIV/0!</v>
      </c>
      <c r="BU114" s="53"/>
      <c r="BV114" s="54"/>
      <c r="BW114" s="120">
        <f t="shared" si="172"/>
        <v>0</v>
      </c>
      <c r="BX114" s="53" t="e">
        <f t="shared" ref="BX114:BX116" si="324">BW114/$C$112*100</f>
        <v>#DIV/0!</v>
      </c>
      <c r="BY114" s="121"/>
      <c r="BZ114" s="122"/>
    </row>
    <row r="115" spans="1:78" ht="18.75">
      <c r="A115" s="20"/>
      <c r="B115" s="46" t="s">
        <v>106</v>
      </c>
      <c r="C115" s="52">
        <f>COUNTIF(ชื่อสถานบริการ1!$C$32:$AF$32,3)</f>
        <v>0</v>
      </c>
      <c r="D115" s="53" t="e">
        <f t="shared" si="306"/>
        <v>#DIV/0!</v>
      </c>
      <c r="E115" s="53"/>
      <c r="F115" s="54"/>
      <c r="G115" s="52">
        <f>COUNTIF(ชื่อสถานบริการ2!$C$32:$AF$32,3)</f>
        <v>0</v>
      </c>
      <c r="H115" s="53" t="e">
        <f t="shared" si="307"/>
        <v>#DIV/0!</v>
      </c>
      <c r="I115" s="53"/>
      <c r="J115" s="54"/>
      <c r="K115" s="52">
        <f>COUNTIF(ชื่อสถานบริการ3!$C$32:$AF$32,3)</f>
        <v>0</v>
      </c>
      <c r="L115" s="53" t="e">
        <f t="shared" si="308"/>
        <v>#DIV/0!</v>
      </c>
      <c r="M115" s="53"/>
      <c r="N115" s="54"/>
      <c r="O115" s="52">
        <f>COUNTIF(ชื่อสถานบริการ4!$C$32:$AF$32,3)</f>
        <v>0</v>
      </c>
      <c r="P115" s="53" t="e">
        <f t="shared" si="309"/>
        <v>#DIV/0!</v>
      </c>
      <c r="Q115" s="53"/>
      <c r="R115" s="54"/>
      <c r="S115" s="52">
        <f>COUNTIF(ชื่อสถานบริการ5!$C$32:$AF$32,3)</f>
        <v>0</v>
      </c>
      <c r="T115" s="53" t="e">
        <f t="shared" si="310"/>
        <v>#DIV/0!</v>
      </c>
      <c r="U115" s="53"/>
      <c r="V115" s="54"/>
      <c r="W115" s="52">
        <f>COUNTIF(ชื่อสถานบริการ6!$C$32:$AF$32,3)</f>
        <v>0</v>
      </c>
      <c r="X115" s="53" t="e">
        <f t="shared" si="311"/>
        <v>#DIV/0!</v>
      </c>
      <c r="Y115" s="53"/>
      <c r="Z115" s="54"/>
      <c r="AA115" s="52">
        <f>COUNTIF(ชื่อสถานบริการ7!$C$32:$AF$32,3)</f>
        <v>0</v>
      </c>
      <c r="AB115" s="53" t="e">
        <f t="shared" si="312"/>
        <v>#DIV/0!</v>
      </c>
      <c r="AC115" s="53"/>
      <c r="AD115" s="54"/>
      <c r="AE115" s="52">
        <f>COUNTIF(ชื่อสถานบริการ8!$C$32:$AF$32,3)</f>
        <v>0</v>
      </c>
      <c r="AF115" s="53" t="e">
        <f t="shared" si="313"/>
        <v>#DIV/0!</v>
      </c>
      <c r="AG115" s="53"/>
      <c r="AH115" s="54"/>
      <c r="AI115" s="52">
        <f>COUNTIF(ชื่อสถานบริการ9!$C$32:$AF$32,3)</f>
        <v>0</v>
      </c>
      <c r="AJ115" s="53" t="e">
        <f t="shared" si="314"/>
        <v>#DIV/0!</v>
      </c>
      <c r="AK115" s="53"/>
      <c r="AL115" s="54"/>
      <c r="AM115" s="52">
        <f>COUNTIF(ชื่อสถานบริการ10!$C$32:$AF$32,3)</f>
        <v>0</v>
      </c>
      <c r="AN115" s="53" t="e">
        <f t="shared" si="315"/>
        <v>#DIV/0!</v>
      </c>
      <c r="AO115" s="53"/>
      <c r="AP115" s="54"/>
      <c r="AQ115" s="52">
        <f>COUNTIF(ชื่อสถานบริการ11!$C$32:$AF$32,3)</f>
        <v>0</v>
      </c>
      <c r="AR115" s="53" t="e">
        <f t="shared" si="316"/>
        <v>#DIV/0!</v>
      </c>
      <c r="AS115" s="53"/>
      <c r="AT115" s="54"/>
      <c r="AU115" s="52">
        <f>COUNTIF(ชื่อสถานบริการ12!$C$32:$AF$32,3)</f>
        <v>0</v>
      </c>
      <c r="AV115" s="53" t="e">
        <f t="shared" si="317"/>
        <v>#DIV/0!</v>
      </c>
      <c r="AW115" s="53"/>
      <c r="AX115" s="54"/>
      <c r="AY115" s="52">
        <f>COUNTIF(ชื่อสถานบริการ13!$C$32:$AF$32,3)</f>
        <v>0</v>
      </c>
      <c r="AZ115" s="53" t="e">
        <f t="shared" si="318"/>
        <v>#DIV/0!</v>
      </c>
      <c r="BA115" s="53"/>
      <c r="BB115" s="54"/>
      <c r="BC115" s="52">
        <f>COUNTIF(ชื่อสถานบริการ14!$C$32:$AF$32,3)</f>
        <v>0</v>
      </c>
      <c r="BD115" s="53" t="e">
        <f t="shared" si="319"/>
        <v>#DIV/0!</v>
      </c>
      <c r="BE115" s="53"/>
      <c r="BF115" s="54"/>
      <c r="BG115" s="52">
        <f>COUNTIF(ชื่อสถานบริการ15!$C$32:$AF$32,3)</f>
        <v>0</v>
      </c>
      <c r="BH115" s="53" t="e">
        <f t="shared" si="320"/>
        <v>#DIV/0!</v>
      </c>
      <c r="BI115" s="53"/>
      <c r="BJ115" s="54"/>
      <c r="BK115" s="52">
        <f>COUNTIF(ชื่อสถานบริการ16!$C$32:$AF$32,3)</f>
        <v>0</v>
      </c>
      <c r="BL115" s="53" t="e">
        <f t="shared" si="321"/>
        <v>#DIV/0!</v>
      </c>
      <c r="BM115" s="53"/>
      <c r="BN115" s="54"/>
      <c r="BO115" s="52">
        <f>COUNTIF(ชื่อสถานบริการ17!$C$32:$AF$32,3)</f>
        <v>0</v>
      </c>
      <c r="BP115" s="53" t="e">
        <f t="shared" si="322"/>
        <v>#DIV/0!</v>
      </c>
      <c r="BQ115" s="53"/>
      <c r="BR115" s="54"/>
      <c r="BS115" s="52">
        <f>COUNTIF(ชื่อสถานบริการ18!$C$32:$AF$32,3)</f>
        <v>0</v>
      </c>
      <c r="BT115" s="53" t="e">
        <f t="shared" si="323"/>
        <v>#DIV/0!</v>
      </c>
      <c r="BU115" s="53"/>
      <c r="BV115" s="54"/>
      <c r="BW115" s="120">
        <f t="shared" si="172"/>
        <v>0</v>
      </c>
      <c r="BX115" s="53" t="e">
        <f t="shared" si="324"/>
        <v>#DIV/0!</v>
      </c>
      <c r="BY115" s="121"/>
      <c r="BZ115" s="122"/>
    </row>
    <row r="116" spans="1:78" ht="18.75">
      <c r="A116" s="20"/>
      <c r="B116" s="46" t="s">
        <v>107</v>
      </c>
      <c r="C116" s="52">
        <f>COUNTIF(ชื่อสถานบริการ1!$C$32:$AF$32,4)</f>
        <v>0</v>
      </c>
      <c r="D116" s="53" t="e">
        <f t="shared" si="306"/>
        <v>#DIV/0!</v>
      </c>
      <c r="E116" s="53"/>
      <c r="F116" s="54"/>
      <c r="G116" s="52">
        <f>COUNTIF(ชื่อสถานบริการ2!$C$32:$AF$32,4)</f>
        <v>0</v>
      </c>
      <c r="H116" s="53" t="e">
        <f t="shared" si="307"/>
        <v>#DIV/0!</v>
      </c>
      <c r="I116" s="53"/>
      <c r="J116" s="54"/>
      <c r="K116" s="52">
        <f>COUNTIF(ชื่อสถานบริการ3!$C$32:$AF$32,4)</f>
        <v>0</v>
      </c>
      <c r="L116" s="53" t="e">
        <f t="shared" si="308"/>
        <v>#DIV/0!</v>
      </c>
      <c r="M116" s="53"/>
      <c r="N116" s="54"/>
      <c r="O116" s="52">
        <f>COUNTIF(ชื่อสถานบริการ4!$C$32:$AF$32,4)</f>
        <v>0</v>
      </c>
      <c r="P116" s="53" t="e">
        <f t="shared" si="309"/>
        <v>#DIV/0!</v>
      </c>
      <c r="Q116" s="53"/>
      <c r="R116" s="54"/>
      <c r="S116" s="52">
        <f>COUNTIF(ชื่อสถานบริการ5!$C$32:$AF$32,4)</f>
        <v>0</v>
      </c>
      <c r="T116" s="53" t="e">
        <f t="shared" si="310"/>
        <v>#DIV/0!</v>
      </c>
      <c r="U116" s="53"/>
      <c r="V116" s="54"/>
      <c r="W116" s="52">
        <f>COUNTIF(ชื่อสถานบริการ6!$C$32:$AF$32,4)</f>
        <v>0</v>
      </c>
      <c r="X116" s="53" t="e">
        <f t="shared" si="311"/>
        <v>#DIV/0!</v>
      </c>
      <c r="Y116" s="53"/>
      <c r="Z116" s="54"/>
      <c r="AA116" s="52">
        <f>COUNTIF(ชื่อสถานบริการ7!$C$32:$AF$32,4)</f>
        <v>0</v>
      </c>
      <c r="AB116" s="53" t="e">
        <f t="shared" si="312"/>
        <v>#DIV/0!</v>
      </c>
      <c r="AC116" s="53"/>
      <c r="AD116" s="54"/>
      <c r="AE116" s="52">
        <f>COUNTIF(ชื่อสถานบริการ8!$C$32:$AF$32,4)</f>
        <v>0</v>
      </c>
      <c r="AF116" s="53" t="e">
        <f t="shared" si="313"/>
        <v>#DIV/0!</v>
      </c>
      <c r="AG116" s="53"/>
      <c r="AH116" s="54"/>
      <c r="AI116" s="52">
        <f>COUNTIF(ชื่อสถานบริการ9!$C$32:$AF$32,4)</f>
        <v>0</v>
      </c>
      <c r="AJ116" s="53" t="e">
        <f t="shared" si="314"/>
        <v>#DIV/0!</v>
      </c>
      <c r="AK116" s="53"/>
      <c r="AL116" s="54"/>
      <c r="AM116" s="52">
        <f>COUNTIF(ชื่อสถานบริการ10!$C$32:$AF$32,4)</f>
        <v>0</v>
      </c>
      <c r="AN116" s="53" t="e">
        <f t="shared" si="315"/>
        <v>#DIV/0!</v>
      </c>
      <c r="AO116" s="53"/>
      <c r="AP116" s="54"/>
      <c r="AQ116" s="52">
        <f>COUNTIF(ชื่อสถานบริการ11!$C$32:$AF$32,4)</f>
        <v>0</v>
      </c>
      <c r="AR116" s="53" t="e">
        <f t="shared" si="316"/>
        <v>#DIV/0!</v>
      </c>
      <c r="AS116" s="53"/>
      <c r="AT116" s="54"/>
      <c r="AU116" s="52">
        <f>COUNTIF(ชื่อสถานบริการ12!$C$32:$AF$32,4)</f>
        <v>0</v>
      </c>
      <c r="AV116" s="53" t="e">
        <f t="shared" si="317"/>
        <v>#DIV/0!</v>
      </c>
      <c r="AW116" s="53"/>
      <c r="AX116" s="54"/>
      <c r="AY116" s="52">
        <f>COUNTIF(ชื่อสถานบริการ13!$C$32:$AF$32,4)</f>
        <v>0</v>
      </c>
      <c r="AZ116" s="53" t="e">
        <f t="shared" si="318"/>
        <v>#DIV/0!</v>
      </c>
      <c r="BA116" s="53"/>
      <c r="BB116" s="54"/>
      <c r="BC116" s="52">
        <f>COUNTIF(ชื่อสถานบริการ14!$C$32:$AF$32,4)</f>
        <v>0</v>
      </c>
      <c r="BD116" s="53" t="e">
        <f t="shared" si="319"/>
        <v>#DIV/0!</v>
      </c>
      <c r="BE116" s="53"/>
      <c r="BF116" s="54"/>
      <c r="BG116" s="52">
        <f>COUNTIF(ชื่อสถานบริการ15!$C$32:$AF$32,4)</f>
        <v>0</v>
      </c>
      <c r="BH116" s="53" t="e">
        <f t="shared" si="320"/>
        <v>#DIV/0!</v>
      </c>
      <c r="BI116" s="53"/>
      <c r="BJ116" s="54"/>
      <c r="BK116" s="52">
        <f>COUNTIF(ชื่อสถานบริการ16!$C$32:$AF$32,4)</f>
        <v>0</v>
      </c>
      <c r="BL116" s="53" t="e">
        <f t="shared" si="321"/>
        <v>#DIV/0!</v>
      </c>
      <c r="BM116" s="53"/>
      <c r="BN116" s="54"/>
      <c r="BO116" s="52">
        <f>COUNTIF(ชื่อสถานบริการ17!$C$32:$AF$32,4)</f>
        <v>0</v>
      </c>
      <c r="BP116" s="53" t="e">
        <f t="shared" si="322"/>
        <v>#DIV/0!</v>
      </c>
      <c r="BQ116" s="53"/>
      <c r="BR116" s="54"/>
      <c r="BS116" s="52">
        <f>COUNTIF(ชื่อสถานบริการ18!$C$32:$AF$32,4)</f>
        <v>0</v>
      </c>
      <c r="BT116" s="53" t="e">
        <f t="shared" si="323"/>
        <v>#DIV/0!</v>
      </c>
      <c r="BU116" s="53"/>
      <c r="BV116" s="54"/>
      <c r="BW116" s="120">
        <f t="shared" si="172"/>
        <v>0</v>
      </c>
      <c r="BX116" s="53" t="e">
        <f t="shared" si="324"/>
        <v>#DIV/0!</v>
      </c>
      <c r="BY116" s="121"/>
      <c r="BZ116" s="122"/>
    </row>
    <row r="117" spans="1:78" ht="28.5">
      <c r="A117" s="31">
        <v>8</v>
      </c>
      <c r="B117" s="32" t="s">
        <v>31</v>
      </c>
      <c r="C117" s="58"/>
      <c r="D117" s="59"/>
      <c r="E117" s="59"/>
      <c r="F117" s="60"/>
      <c r="G117" s="58"/>
      <c r="H117" s="59"/>
      <c r="I117" s="59"/>
      <c r="J117" s="60"/>
      <c r="K117" s="58"/>
      <c r="L117" s="59"/>
      <c r="M117" s="59"/>
      <c r="N117" s="60"/>
      <c r="O117" s="58"/>
      <c r="P117" s="59"/>
      <c r="Q117" s="59"/>
      <c r="R117" s="60"/>
      <c r="S117" s="58"/>
      <c r="T117" s="59"/>
      <c r="U117" s="59"/>
      <c r="V117" s="60"/>
      <c r="W117" s="58"/>
      <c r="X117" s="59"/>
      <c r="Y117" s="59"/>
      <c r="Z117" s="60"/>
      <c r="AA117" s="58"/>
      <c r="AB117" s="59"/>
      <c r="AC117" s="59"/>
      <c r="AD117" s="60"/>
      <c r="AE117" s="58"/>
      <c r="AF117" s="59"/>
      <c r="AG117" s="59"/>
      <c r="AH117" s="60"/>
      <c r="AI117" s="58"/>
      <c r="AJ117" s="59"/>
      <c r="AK117" s="59"/>
      <c r="AL117" s="60"/>
      <c r="AM117" s="58"/>
      <c r="AN117" s="59"/>
      <c r="AO117" s="59"/>
      <c r="AP117" s="60"/>
      <c r="AQ117" s="58"/>
      <c r="AR117" s="59"/>
      <c r="AS117" s="59"/>
      <c r="AT117" s="60"/>
      <c r="AU117" s="58"/>
      <c r="AV117" s="59"/>
      <c r="AW117" s="59"/>
      <c r="AX117" s="60"/>
      <c r="AY117" s="58"/>
      <c r="AZ117" s="59"/>
      <c r="BA117" s="59"/>
      <c r="BB117" s="60"/>
      <c r="BC117" s="58"/>
      <c r="BD117" s="59"/>
      <c r="BE117" s="59"/>
      <c r="BF117" s="60"/>
      <c r="BG117" s="58"/>
      <c r="BH117" s="59"/>
      <c r="BI117" s="59"/>
      <c r="BJ117" s="60"/>
      <c r="BK117" s="58"/>
      <c r="BL117" s="59"/>
      <c r="BM117" s="59"/>
      <c r="BN117" s="60"/>
      <c r="BO117" s="58"/>
      <c r="BP117" s="59"/>
      <c r="BQ117" s="59"/>
      <c r="BR117" s="60"/>
      <c r="BS117" s="58"/>
      <c r="BT117" s="59"/>
      <c r="BU117" s="59"/>
      <c r="BV117" s="60"/>
      <c r="BW117" s="58"/>
      <c r="BX117" s="59"/>
      <c r="BY117" s="59"/>
      <c r="BZ117" s="60"/>
    </row>
    <row r="118" spans="1:78" ht="28.5">
      <c r="A118" s="20">
        <v>8.1</v>
      </c>
      <c r="B118" s="21" t="s">
        <v>32</v>
      </c>
      <c r="C118" s="52">
        <f>SUM(C119:C122)</f>
        <v>0</v>
      </c>
      <c r="D118" s="53"/>
      <c r="E118" s="53"/>
      <c r="F118" s="54"/>
      <c r="G118" s="52">
        <f>SUM(G119:G122)</f>
        <v>0</v>
      </c>
      <c r="H118" s="53"/>
      <c r="I118" s="53"/>
      <c r="J118" s="54"/>
      <c r="K118" s="52">
        <f>SUM(K119:K122)</f>
        <v>0</v>
      </c>
      <c r="L118" s="53"/>
      <c r="M118" s="53"/>
      <c r="N118" s="54"/>
      <c r="O118" s="52">
        <f>SUM(O119:O122)</f>
        <v>0</v>
      </c>
      <c r="P118" s="53"/>
      <c r="Q118" s="53"/>
      <c r="R118" s="54"/>
      <c r="S118" s="52">
        <f>SUM(S119:S122)</f>
        <v>0</v>
      </c>
      <c r="T118" s="53"/>
      <c r="U118" s="53"/>
      <c r="V118" s="54"/>
      <c r="W118" s="52">
        <f>SUM(W119:W122)</f>
        <v>0</v>
      </c>
      <c r="X118" s="53"/>
      <c r="Y118" s="53"/>
      <c r="Z118" s="54"/>
      <c r="AA118" s="52">
        <f>SUM(AA119:AA122)</f>
        <v>0</v>
      </c>
      <c r="AB118" s="53"/>
      <c r="AC118" s="53"/>
      <c r="AD118" s="54"/>
      <c r="AE118" s="52">
        <f>SUM(AE119:AE122)</f>
        <v>0</v>
      </c>
      <c r="AF118" s="53"/>
      <c r="AG118" s="53"/>
      <c r="AH118" s="54"/>
      <c r="AI118" s="52">
        <f>SUM(AI119:AI122)</f>
        <v>0</v>
      </c>
      <c r="AJ118" s="53"/>
      <c r="AK118" s="53"/>
      <c r="AL118" s="54"/>
      <c r="AM118" s="52">
        <f>SUM(AM119:AM122)</f>
        <v>0</v>
      </c>
      <c r="AN118" s="53"/>
      <c r="AO118" s="53"/>
      <c r="AP118" s="54"/>
      <c r="AQ118" s="52">
        <f>SUM(AQ119:AQ122)</f>
        <v>0</v>
      </c>
      <c r="AR118" s="53"/>
      <c r="AS118" s="53"/>
      <c r="AT118" s="54"/>
      <c r="AU118" s="52">
        <f>SUM(AU119:AU122)</f>
        <v>0</v>
      </c>
      <c r="AV118" s="53"/>
      <c r="AW118" s="53"/>
      <c r="AX118" s="54"/>
      <c r="AY118" s="52">
        <f>SUM(AY119:AY122)</f>
        <v>0</v>
      </c>
      <c r="AZ118" s="53"/>
      <c r="BA118" s="53"/>
      <c r="BB118" s="54"/>
      <c r="BC118" s="52">
        <f>SUM(BC119:BC122)</f>
        <v>0</v>
      </c>
      <c r="BD118" s="53"/>
      <c r="BE118" s="53"/>
      <c r="BF118" s="54"/>
      <c r="BG118" s="52">
        <f>SUM(BG119:BG122)</f>
        <v>0</v>
      </c>
      <c r="BH118" s="53"/>
      <c r="BI118" s="53"/>
      <c r="BJ118" s="54"/>
      <c r="BK118" s="52">
        <f>SUM(BK119:BK122)</f>
        <v>0</v>
      </c>
      <c r="BL118" s="53"/>
      <c r="BM118" s="53"/>
      <c r="BN118" s="54"/>
      <c r="BO118" s="52">
        <f>SUM(BO119:BO122)</f>
        <v>0</v>
      </c>
      <c r="BP118" s="53"/>
      <c r="BQ118" s="53"/>
      <c r="BR118" s="54"/>
      <c r="BS118" s="52">
        <f>SUM(BS119:BS122)</f>
        <v>0</v>
      </c>
      <c r="BT118" s="53"/>
      <c r="BU118" s="53"/>
      <c r="BV118" s="54"/>
      <c r="BW118" s="120">
        <f t="shared" si="172"/>
        <v>0</v>
      </c>
      <c r="BX118" s="53"/>
      <c r="BY118" s="121"/>
      <c r="BZ118" s="122"/>
    </row>
    <row r="119" spans="1:78" ht="18.75">
      <c r="A119" s="20"/>
      <c r="B119" s="46" t="s">
        <v>123</v>
      </c>
      <c r="C119" s="52">
        <f>COUNTIF(ชื่อสถานบริการ1!$C$34:$AF$34,1)</f>
        <v>0</v>
      </c>
      <c r="D119" s="53" t="e">
        <f>C119/$C$118*100</f>
        <v>#DIV/0!</v>
      </c>
      <c r="E119" s="53"/>
      <c r="F119" s="54"/>
      <c r="G119" s="52">
        <f>COUNTIF(ชื่อสถานบริการ2!$C$34:$AF$34,1)</f>
        <v>0</v>
      </c>
      <c r="H119" s="53" t="e">
        <f>G119/$C$118*100</f>
        <v>#DIV/0!</v>
      </c>
      <c r="I119" s="53"/>
      <c r="J119" s="54"/>
      <c r="K119" s="52">
        <f>COUNTIF(ชื่อสถานบริการ3!$C$34:$AF$34,1)</f>
        <v>0</v>
      </c>
      <c r="L119" s="53" t="e">
        <f>K119/$C$118*100</f>
        <v>#DIV/0!</v>
      </c>
      <c r="M119" s="53"/>
      <c r="N119" s="54"/>
      <c r="O119" s="52">
        <f>COUNTIF(ชื่อสถานบริการ4!$C$34:$AF$34,1)</f>
        <v>0</v>
      </c>
      <c r="P119" s="53" t="e">
        <f>O119/$C$118*100</f>
        <v>#DIV/0!</v>
      </c>
      <c r="Q119" s="53"/>
      <c r="R119" s="54"/>
      <c r="S119" s="52">
        <f>COUNTIF(ชื่อสถานบริการ5!$C$34:$AF$34,1)</f>
        <v>0</v>
      </c>
      <c r="T119" s="53" t="e">
        <f>S119/$C$118*100</f>
        <v>#DIV/0!</v>
      </c>
      <c r="U119" s="53"/>
      <c r="V119" s="54"/>
      <c r="W119" s="52">
        <f>COUNTIF(ชื่อสถานบริการ6!$C$34:$AF$34,1)</f>
        <v>0</v>
      </c>
      <c r="X119" s="53" t="e">
        <f>W119/$C$118*100</f>
        <v>#DIV/0!</v>
      </c>
      <c r="Y119" s="53"/>
      <c r="Z119" s="54"/>
      <c r="AA119" s="52">
        <f>COUNTIF(ชื่อสถานบริการ7!$C$34:$AF$34,1)</f>
        <v>0</v>
      </c>
      <c r="AB119" s="53" t="e">
        <f>AA119/$C$118*100</f>
        <v>#DIV/0!</v>
      </c>
      <c r="AC119" s="53"/>
      <c r="AD119" s="54"/>
      <c r="AE119" s="52">
        <f>COUNTIF(ชื่อสถานบริการ8!$C$34:$AF$34,1)</f>
        <v>0</v>
      </c>
      <c r="AF119" s="53" t="e">
        <f>AE119/$C$118*100</f>
        <v>#DIV/0!</v>
      </c>
      <c r="AG119" s="53"/>
      <c r="AH119" s="54"/>
      <c r="AI119" s="52">
        <f>COUNTIF(ชื่อสถานบริการ9!$C$34:$AF$34,1)</f>
        <v>0</v>
      </c>
      <c r="AJ119" s="53" t="e">
        <f>AI119/$C$118*100</f>
        <v>#DIV/0!</v>
      </c>
      <c r="AK119" s="53"/>
      <c r="AL119" s="54"/>
      <c r="AM119" s="52">
        <f>COUNTIF(ชื่อสถานบริการ10!$C$34:$AF$34,1)</f>
        <v>0</v>
      </c>
      <c r="AN119" s="53" t="e">
        <f>AM119/$C$118*100</f>
        <v>#DIV/0!</v>
      </c>
      <c r="AO119" s="53"/>
      <c r="AP119" s="54"/>
      <c r="AQ119" s="52">
        <f>COUNTIF(ชื่อสถานบริการ11!$C$34:$AF$34,1)</f>
        <v>0</v>
      </c>
      <c r="AR119" s="53" t="e">
        <f>AQ119/$C$118*100</f>
        <v>#DIV/0!</v>
      </c>
      <c r="AS119" s="53"/>
      <c r="AT119" s="54"/>
      <c r="AU119" s="52">
        <f>COUNTIF(ชื่อสถานบริการ12!$C$34:$AF$34,1)</f>
        <v>0</v>
      </c>
      <c r="AV119" s="53" t="e">
        <f>AU119/$C$118*100</f>
        <v>#DIV/0!</v>
      </c>
      <c r="AW119" s="53"/>
      <c r="AX119" s="54"/>
      <c r="AY119" s="52">
        <f>COUNTIF(ชื่อสถานบริการ13!$C$34:$AF$34,1)</f>
        <v>0</v>
      </c>
      <c r="AZ119" s="53" t="e">
        <f>AY119/$C$118*100</f>
        <v>#DIV/0!</v>
      </c>
      <c r="BA119" s="53"/>
      <c r="BB119" s="54"/>
      <c r="BC119" s="52">
        <f>COUNTIF(ชื่อสถานบริการ14!$C$34:$AF$34,1)</f>
        <v>0</v>
      </c>
      <c r="BD119" s="53" t="e">
        <f>BC119/$C$118*100</f>
        <v>#DIV/0!</v>
      </c>
      <c r="BE119" s="53"/>
      <c r="BF119" s="54"/>
      <c r="BG119" s="52">
        <f>COUNTIF(ชื่อสถานบริการ15!$C$34:$AF$34,1)</f>
        <v>0</v>
      </c>
      <c r="BH119" s="53" t="e">
        <f>BG119/$C$118*100</f>
        <v>#DIV/0!</v>
      </c>
      <c r="BI119" s="53"/>
      <c r="BJ119" s="54"/>
      <c r="BK119" s="52">
        <f>COUNTIF(ชื่อสถานบริการ16!$C$34:$AF$34,1)</f>
        <v>0</v>
      </c>
      <c r="BL119" s="53" t="e">
        <f>BK119/$C$118*100</f>
        <v>#DIV/0!</v>
      </c>
      <c r="BM119" s="53"/>
      <c r="BN119" s="54"/>
      <c r="BO119" s="52">
        <f>COUNTIF(ชื่อสถานบริการ17!$C$34:$AF$34,1)</f>
        <v>0</v>
      </c>
      <c r="BP119" s="53" t="e">
        <f>BO119/$C$118*100</f>
        <v>#DIV/0!</v>
      </c>
      <c r="BQ119" s="53"/>
      <c r="BR119" s="54"/>
      <c r="BS119" s="52">
        <f>COUNTIF(ชื่อสถานบริการ18!$C$34:$AF$34,1)</f>
        <v>0</v>
      </c>
      <c r="BT119" s="53" t="e">
        <f>BS119/$C$118*100</f>
        <v>#DIV/0!</v>
      </c>
      <c r="BU119" s="53"/>
      <c r="BV119" s="54"/>
      <c r="BW119" s="120">
        <f t="shared" si="172"/>
        <v>0</v>
      </c>
      <c r="BX119" s="53" t="e">
        <f>BW119/$C$118*100</f>
        <v>#DIV/0!</v>
      </c>
      <c r="BY119" s="121"/>
      <c r="BZ119" s="122"/>
    </row>
    <row r="120" spans="1:78" ht="18.75">
      <c r="A120" s="20"/>
      <c r="B120" s="46" t="s">
        <v>124</v>
      </c>
      <c r="C120" s="52">
        <f>COUNTIF(ชื่อสถานบริการ1!$C$34:$AF$34,2)</f>
        <v>0</v>
      </c>
      <c r="D120" s="53" t="e">
        <f t="shared" ref="D120:D122" si="325">C120/$C$118*100</f>
        <v>#DIV/0!</v>
      </c>
      <c r="E120" s="53"/>
      <c r="F120" s="54"/>
      <c r="G120" s="52">
        <f>COUNTIF(ชื่อสถานบริการ2!$C$34:$AF$34,2)</f>
        <v>0</v>
      </c>
      <c r="H120" s="53" t="e">
        <f t="shared" ref="H120:H122" si="326">G120/$C$118*100</f>
        <v>#DIV/0!</v>
      </c>
      <c r="I120" s="53"/>
      <c r="J120" s="54"/>
      <c r="K120" s="52">
        <f>COUNTIF(ชื่อสถานบริการ3!$C$34:$AF$34,2)</f>
        <v>0</v>
      </c>
      <c r="L120" s="53" t="e">
        <f t="shared" ref="L120:L122" si="327">K120/$C$118*100</f>
        <v>#DIV/0!</v>
      </c>
      <c r="M120" s="53"/>
      <c r="N120" s="54"/>
      <c r="O120" s="52">
        <f>COUNTIF(ชื่อสถานบริการ4!$C$34:$AF$34,2)</f>
        <v>0</v>
      </c>
      <c r="P120" s="53" t="e">
        <f t="shared" ref="P120:P122" si="328">O120/$C$118*100</f>
        <v>#DIV/0!</v>
      </c>
      <c r="Q120" s="53"/>
      <c r="R120" s="54"/>
      <c r="S120" s="52">
        <f>COUNTIF(ชื่อสถานบริการ5!$C$34:$AF$34,2)</f>
        <v>0</v>
      </c>
      <c r="T120" s="53" t="e">
        <f t="shared" ref="T120:T122" si="329">S120/$C$118*100</f>
        <v>#DIV/0!</v>
      </c>
      <c r="U120" s="53"/>
      <c r="V120" s="54"/>
      <c r="W120" s="52">
        <f>COUNTIF(ชื่อสถานบริการ6!$C$34:$AF$34,2)</f>
        <v>0</v>
      </c>
      <c r="X120" s="53" t="e">
        <f t="shared" ref="X120:X122" si="330">W120/$C$118*100</f>
        <v>#DIV/0!</v>
      </c>
      <c r="Y120" s="53"/>
      <c r="Z120" s="54"/>
      <c r="AA120" s="52">
        <f>COUNTIF(ชื่อสถานบริการ7!$C$34:$AF$34,2)</f>
        <v>0</v>
      </c>
      <c r="AB120" s="53" t="e">
        <f t="shared" ref="AB120:AB122" si="331">AA120/$C$118*100</f>
        <v>#DIV/0!</v>
      </c>
      <c r="AC120" s="53"/>
      <c r="AD120" s="54"/>
      <c r="AE120" s="52">
        <f>COUNTIF(ชื่อสถานบริการ8!$C$34:$AF$34,2)</f>
        <v>0</v>
      </c>
      <c r="AF120" s="53" t="e">
        <f t="shared" ref="AF120:AF122" si="332">AE120/$C$118*100</f>
        <v>#DIV/0!</v>
      </c>
      <c r="AG120" s="53"/>
      <c r="AH120" s="54"/>
      <c r="AI120" s="52">
        <f>COUNTIF(ชื่อสถานบริการ9!$C$34:$AF$34,2)</f>
        <v>0</v>
      </c>
      <c r="AJ120" s="53" t="e">
        <f t="shared" ref="AJ120:AJ122" si="333">AI120/$C$118*100</f>
        <v>#DIV/0!</v>
      </c>
      <c r="AK120" s="53"/>
      <c r="AL120" s="54"/>
      <c r="AM120" s="52">
        <f>COUNTIF(ชื่อสถานบริการ10!$C$34:$AF$34,2)</f>
        <v>0</v>
      </c>
      <c r="AN120" s="53" t="e">
        <f t="shared" ref="AN120:AN122" si="334">AM120/$C$118*100</f>
        <v>#DIV/0!</v>
      </c>
      <c r="AO120" s="53"/>
      <c r="AP120" s="54"/>
      <c r="AQ120" s="52">
        <f>COUNTIF(ชื่อสถานบริการ11!$C$34:$AF$34,2)</f>
        <v>0</v>
      </c>
      <c r="AR120" s="53" t="e">
        <f t="shared" ref="AR120:AR122" si="335">AQ120/$C$118*100</f>
        <v>#DIV/0!</v>
      </c>
      <c r="AS120" s="53"/>
      <c r="AT120" s="54"/>
      <c r="AU120" s="52">
        <f>COUNTIF(ชื่อสถานบริการ12!$C$34:$AF$34,2)</f>
        <v>0</v>
      </c>
      <c r="AV120" s="53" t="e">
        <f t="shared" ref="AV120:AV122" si="336">AU120/$C$118*100</f>
        <v>#DIV/0!</v>
      </c>
      <c r="AW120" s="53"/>
      <c r="AX120" s="54"/>
      <c r="AY120" s="52">
        <f>COUNTIF(ชื่อสถานบริการ13!$C$34:$AF$34,2)</f>
        <v>0</v>
      </c>
      <c r="AZ120" s="53" t="e">
        <f t="shared" ref="AZ120:AZ122" si="337">AY120/$C$118*100</f>
        <v>#DIV/0!</v>
      </c>
      <c r="BA120" s="53"/>
      <c r="BB120" s="54"/>
      <c r="BC120" s="52">
        <f>COUNTIF(ชื่อสถานบริการ14!$C$34:$AF$34,2)</f>
        <v>0</v>
      </c>
      <c r="BD120" s="53" t="e">
        <f t="shared" ref="BD120:BD122" si="338">BC120/$C$118*100</f>
        <v>#DIV/0!</v>
      </c>
      <c r="BE120" s="53"/>
      <c r="BF120" s="54"/>
      <c r="BG120" s="52">
        <f>COUNTIF(ชื่อสถานบริการ15!$C$34:$AF$34,2)</f>
        <v>0</v>
      </c>
      <c r="BH120" s="53" t="e">
        <f t="shared" ref="BH120:BH122" si="339">BG120/$C$118*100</f>
        <v>#DIV/0!</v>
      </c>
      <c r="BI120" s="53"/>
      <c r="BJ120" s="54"/>
      <c r="BK120" s="52">
        <f>COUNTIF(ชื่อสถานบริการ16!$C$34:$AF$34,2)</f>
        <v>0</v>
      </c>
      <c r="BL120" s="53" t="e">
        <f t="shared" ref="BL120:BL122" si="340">BK120/$C$118*100</f>
        <v>#DIV/0!</v>
      </c>
      <c r="BM120" s="53"/>
      <c r="BN120" s="54"/>
      <c r="BO120" s="52">
        <f>COUNTIF(ชื่อสถานบริการ17!$C$34:$AF$34,2)</f>
        <v>0</v>
      </c>
      <c r="BP120" s="53" t="e">
        <f t="shared" ref="BP120:BP122" si="341">BO120/$C$118*100</f>
        <v>#DIV/0!</v>
      </c>
      <c r="BQ120" s="53"/>
      <c r="BR120" s="54"/>
      <c r="BS120" s="52">
        <f>COUNTIF(ชื่อสถานบริการ18!$C$34:$AF$34,2)</f>
        <v>0</v>
      </c>
      <c r="BT120" s="53" t="e">
        <f t="shared" ref="BT120:BT122" si="342">BS120/$C$118*100</f>
        <v>#DIV/0!</v>
      </c>
      <c r="BU120" s="53"/>
      <c r="BV120" s="54"/>
      <c r="BW120" s="120">
        <f t="shared" si="172"/>
        <v>0</v>
      </c>
      <c r="BX120" s="53" t="e">
        <f t="shared" ref="BX120:BX122" si="343">BW120/$C$118*100</f>
        <v>#DIV/0!</v>
      </c>
      <c r="BY120" s="121"/>
      <c r="BZ120" s="122"/>
    </row>
    <row r="121" spans="1:78" ht="18.75">
      <c r="A121" s="20"/>
      <c r="B121" s="46" t="s">
        <v>125</v>
      </c>
      <c r="C121" s="52">
        <f>COUNTIF(ชื่อสถานบริการ1!$C$34:$AF$34,3)</f>
        <v>0</v>
      </c>
      <c r="D121" s="53" t="e">
        <f t="shared" si="325"/>
        <v>#DIV/0!</v>
      </c>
      <c r="E121" s="53"/>
      <c r="F121" s="54"/>
      <c r="G121" s="52">
        <f>COUNTIF(ชื่อสถานบริการ2!$C$34:$AF$34,3)</f>
        <v>0</v>
      </c>
      <c r="H121" s="53" t="e">
        <f t="shared" si="326"/>
        <v>#DIV/0!</v>
      </c>
      <c r="I121" s="53"/>
      <c r="J121" s="54"/>
      <c r="K121" s="52">
        <f>COUNTIF(ชื่อสถานบริการ3!$C$34:$AF$34,3)</f>
        <v>0</v>
      </c>
      <c r="L121" s="53" t="e">
        <f t="shared" si="327"/>
        <v>#DIV/0!</v>
      </c>
      <c r="M121" s="53"/>
      <c r="N121" s="54"/>
      <c r="O121" s="52">
        <f>COUNTIF(ชื่อสถานบริการ4!$C$34:$AF$34,3)</f>
        <v>0</v>
      </c>
      <c r="P121" s="53" t="e">
        <f t="shared" si="328"/>
        <v>#DIV/0!</v>
      </c>
      <c r="Q121" s="53"/>
      <c r="R121" s="54"/>
      <c r="S121" s="52">
        <f>COUNTIF(ชื่อสถานบริการ5!$C$34:$AF$34,3)</f>
        <v>0</v>
      </c>
      <c r="T121" s="53" t="e">
        <f t="shared" si="329"/>
        <v>#DIV/0!</v>
      </c>
      <c r="U121" s="53"/>
      <c r="V121" s="54"/>
      <c r="W121" s="52">
        <f>COUNTIF(ชื่อสถานบริการ6!$C$34:$AF$34,3)</f>
        <v>0</v>
      </c>
      <c r="X121" s="53" t="e">
        <f t="shared" si="330"/>
        <v>#DIV/0!</v>
      </c>
      <c r="Y121" s="53"/>
      <c r="Z121" s="54"/>
      <c r="AA121" s="52">
        <f>COUNTIF(ชื่อสถานบริการ7!$C$34:$AF$34,3)</f>
        <v>0</v>
      </c>
      <c r="AB121" s="53" t="e">
        <f t="shared" si="331"/>
        <v>#DIV/0!</v>
      </c>
      <c r="AC121" s="53"/>
      <c r="AD121" s="54"/>
      <c r="AE121" s="52">
        <f>COUNTIF(ชื่อสถานบริการ8!$C$34:$AF$34,3)</f>
        <v>0</v>
      </c>
      <c r="AF121" s="53" t="e">
        <f t="shared" si="332"/>
        <v>#DIV/0!</v>
      </c>
      <c r="AG121" s="53"/>
      <c r="AH121" s="54"/>
      <c r="AI121" s="52">
        <f>COUNTIF(ชื่อสถานบริการ9!$C$34:$AF$34,3)</f>
        <v>0</v>
      </c>
      <c r="AJ121" s="53" t="e">
        <f t="shared" si="333"/>
        <v>#DIV/0!</v>
      </c>
      <c r="AK121" s="53"/>
      <c r="AL121" s="54"/>
      <c r="AM121" s="52">
        <f>COUNTIF(ชื่อสถานบริการ10!$C$34:$AF$34,3)</f>
        <v>0</v>
      </c>
      <c r="AN121" s="53" t="e">
        <f t="shared" si="334"/>
        <v>#DIV/0!</v>
      </c>
      <c r="AO121" s="53"/>
      <c r="AP121" s="54"/>
      <c r="AQ121" s="52">
        <f>COUNTIF(ชื่อสถานบริการ11!$C$34:$AF$34,3)</f>
        <v>0</v>
      </c>
      <c r="AR121" s="53" t="e">
        <f t="shared" si="335"/>
        <v>#DIV/0!</v>
      </c>
      <c r="AS121" s="53"/>
      <c r="AT121" s="54"/>
      <c r="AU121" s="52">
        <f>COUNTIF(ชื่อสถานบริการ12!$C$34:$AF$34,3)</f>
        <v>0</v>
      </c>
      <c r="AV121" s="53" t="e">
        <f t="shared" si="336"/>
        <v>#DIV/0!</v>
      </c>
      <c r="AW121" s="53"/>
      <c r="AX121" s="54"/>
      <c r="AY121" s="52">
        <f>COUNTIF(ชื่อสถานบริการ13!$C$34:$AF$34,3)</f>
        <v>0</v>
      </c>
      <c r="AZ121" s="53" t="e">
        <f t="shared" si="337"/>
        <v>#DIV/0!</v>
      </c>
      <c r="BA121" s="53"/>
      <c r="BB121" s="54"/>
      <c r="BC121" s="52">
        <f>COUNTIF(ชื่อสถานบริการ14!$C$34:$AF$34,3)</f>
        <v>0</v>
      </c>
      <c r="BD121" s="53" t="e">
        <f t="shared" si="338"/>
        <v>#DIV/0!</v>
      </c>
      <c r="BE121" s="53"/>
      <c r="BF121" s="54"/>
      <c r="BG121" s="52">
        <f>COUNTIF(ชื่อสถานบริการ15!$C$34:$AF$34,3)</f>
        <v>0</v>
      </c>
      <c r="BH121" s="53" t="e">
        <f t="shared" si="339"/>
        <v>#DIV/0!</v>
      </c>
      <c r="BI121" s="53"/>
      <c r="BJ121" s="54"/>
      <c r="BK121" s="52">
        <f>COUNTIF(ชื่อสถานบริการ16!$C$34:$AF$34,3)</f>
        <v>0</v>
      </c>
      <c r="BL121" s="53" t="e">
        <f t="shared" si="340"/>
        <v>#DIV/0!</v>
      </c>
      <c r="BM121" s="53"/>
      <c r="BN121" s="54"/>
      <c r="BO121" s="52">
        <f>COUNTIF(ชื่อสถานบริการ17!$C$34:$AF$34,3)</f>
        <v>0</v>
      </c>
      <c r="BP121" s="53" t="e">
        <f t="shared" si="341"/>
        <v>#DIV/0!</v>
      </c>
      <c r="BQ121" s="53"/>
      <c r="BR121" s="54"/>
      <c r="BS121" s="52">
        <f>COUNTIF(ชื่อสถานบริการ18!$C$34:$AF$34,3)</f>
        <v>0</v>
      </c>
      <c r="BT121" s="53" t="e">
        <f t="shared" si="342"/>
        <v>#DIV/0!</v>
      </c>
      <c r="BU121" s="53"/>
      <c r="BV121" s="54"/>
      <c r="BW121" s="120">
        <f t="shared" si="172"/>
        <v>0</v>
      </c>
      <c r="BX121" s="53" t="e">
        <f t="shared" si="343"/>
        <v>#DIV/0!</v>
      </c>
      <c r="BY121" s="121"/>
      <c r="BZ121" s="122"/>
    </row>
    <row r="122" spans="1:78" ht="18.75">
      <c r="A122" s="20"/>
      <c r="B122" s="46" t="s">
        <v>126</v>
      </c>
      <c r="C122" s="52">
        <f>COUNTIF(ชื่อสถานบริการ1!$C$34:$AF$34,4)</f>
        <v>0</v>
      </c>
      <c r="D122" s="53" t="e">
        <f t="shared" si="325"/>
        <v>#DIV/0!</v>
      </c>
      <c r="E122" s="53"/>
      <c r="F122" s="54"/>
      <c r="G122" s="52">
        <f>COUNTIF(ชื่อสถานบริการ2!$C$34:$AF$34,4)</f>
        <v>0</v>
      </c>
      <c r="H122" s="53" t="e">
        <f t="shared" si="326"/>
        <v>#DIV/0!</v>
      </c>
      <c r="I122" s="53"/>
      <c r="J122" s="54"/>
      <c r="K122" s="52">
        <f>COUNTIF(ชื่อสถานบริการ3!$C$34:$AF$34,4)</f>
        <v>0</v>
      </c>
      <c r="L122" s="53" t="e">
        <f t="shared" si="327"/>
        <v>#DIV/0!</v>
      </c>
      <c r="M122" s="53"/>
      <c r="N122" s="54"/>
      <c r="O122" s="52">
        <f>COUNTIF(ชื่อสถานบริการ4!$C$34:$AF$34,4)</f>
        <v>0</v>
      </c>
      <c r="P122" s="53" t="e">
        <f t="shared" si="328"/>
        <v>#DIV/0!</v>
      </c>
      <c r="Q122" s="53"/>
      <c r="R122" s="54"/>
      <c r="S122" s="52">
        <f>COUNTIF(ชื่อสถานบริการ5!$C$34:$AF$34,4)</f>
        <v>0</v>
      </c>
      <c r="T122" s="53" t="e">
        <f t="shared" si="329"/>
        <v>#DIV/0!</v>
      </c>
      <c r="U122" s="53"/>
      <c r="V122" s="54"/>
      <c r="W122" s="52">
        <f>COUNTIF(ชื่อสถานบริการ6!$C$34:$AF$34,4)</f>
        <v>0</v>
      </c>
      <c r="X122" s="53" t="e">
        <f t="shared" si="330"/>
        <v>#DIV/0!</v>
      </c>
      <c r="Y122" s="53"/>
      <c r="Z122" s="54"/>
      <c r="AA122" s="52">
        <f>COUNTIF(ชื่อสถานบริการ7!$C$34:$AF$34,4)</f>
        <v>0</v>
      </c>
      <c r="AB122" s="53" t="e">
        <f t="shared" si="331"/>
        <v>#DIV/0!</v>
      </c>
      <c r="AC122" s="53"/>
      <c r="AD122" s="54"/>
      <c r="AE122" s="52">
        <f>COUNTIF(ชื่อสถานบริการ8!$C$34:$AF$34,4)</f>
        <v>0</v>
      </c>
      <c r="AF122" s="53" t="e">
        <f t="shared" si="332"/>
        <v>#DIV/0!</v>
      </c>
      <c r="AG122" s="53"/>
      <c r="AH122" s="54"/>
      <c r="AI122" s="52">
        <f>COUNTIF(ชื่อสถานบริการ9!$C$34:$AF$34,4)</f>
        <v>0</v>
      </c>
      <c r="AJ122" s="53" t="e">
        <f t="shared" si="333"/>
        <v>#DIV/0!</v>
      </c>
      <c r="AK122" s="53"/>
      <c r="AL122" s="54"/>
      <c r="AM122" s="52">
        <f>COUNTIF(ชื่อสถานบริการ10!$C$34:$AF$34,4)</f>
        <v>0</v>
      </c>
      <c r="AN122" s="53" t="e">
        <f t="shared" si="334"/>
        <v>#DIV/0!</v>
      </c>
      <c r="AO122" s="53"/>
      <c r="AP122" s="54"/>
      <c r="AQ122" s="52">
        <f>COUNTIF(ชื่อสถานบริการ11!$C$34:$AF$34,4)</f>
        <v>0</v>
      </c>
      <c r="AR122" s="53" t="e">
        <f t="shared" si="335"/>
        <v>#DIV/0!</v>
      </c>
      <c r="AS122" s="53"/>
      <c r="AT122" s="54"/>
      <c r="AU122" s="52">
        <f>COUNTIF(ชื่อสถานบริการ12!$C$34:$AF$34,4)</f>
        <v>0</v>
      </c>
      <c r="AV122" s="53" t="e">
        <f t="shared" si="336"/>
        <v>#DIV/0!</v>
      </c>
      <c r="AW122" s="53"/>
      <c r="AX122" s="54"/>
      <c r="AY122" s="52">
        <f>COUNTIF(ชื่อสถานบริการ13!$C$34:$AF$34,4)</f>
        <v>0</v>
      </c>
      <c r="AZ122" s="53" t="e">
        <f t="shared" si="337"/>
        <v>#DIV/0!</v>
      </c>
      <c r="BA122" s="53"/>
      <c r="BB122" s="54"/>
      <c r="BC122" s="52">
        <f>COUNTIF(ชื่อสถานบริการ14!$C$34:$AF$34,4)</f>
        <v>0</v>
      </c>
      <c r="BD122" s="53" t="e">
        <f t="shared" si="338"/>
        <v>#DIV/0!</v>
      </c>
      <c r="BE122" s="53"/>
      <c r="BF122" s="54"/>
      <c r="BG122" s="52">
        <f>COUNTIF(ชื่อสถานบริการ15!$C$34:$AF$34,4)</f>
        <v>0</v>
      </c>
      <c r="BH122" s="53" t="e">
        <f t="shared" si="339"/>
        <v>#DIV/0!</v>
      </c>
      <c r="BI122" s="53"/>
      <c r="BJ122" s="54"/>
      <c r="BK122" s="52">
        <f>COUNTIF(ชื่อสถานบริการ16!$C$34:$AF$34,4)</f>
        <v>0</v>
      </c>
      <c r="BL122" s="53" t="e">
        <f t="shared" si="340"/>
        <v>#DIV/0!</v>
      </c>
      <c r="BM122" s="53"/>
      <c r="BN122" s="54"/>
      <c r="BO122" s="52">
        <f>COUNTIF(ชื่อสถานบริการ17!$C$34:$AF$34,4)</f>
        <v>0</v>
      </c>
      <c r="BP122" s="53" t="e">
        <f t="shared" si="341"/>
        <v>#DIV/0!</v>
      </c>
      <c r="BQ122" s="53"/>
      <c r="BR122" s="54"/>
      <c r="BS122" s="52">
        <f>COUNTIF(ชื่อสถานบริการ18!$C$34:$AF$34,4)</f>
        <v>0</v>
      </c>
      <c r="BT122" s="53" t="e">
        <f t="shared" si="342"/>
        <v>#DIV/0!</v>
      </c>
      <c r="BU122" s="53"/>
      <c r="BV122" s="54"/>
      <c r="BW122" s="120">
        <f t="shared" si="172"/>
        <v>0</v>
      </c>
      <c r="BX122" s="53" t="e">
        <f t="shared" si="343"/>
        <v>#DIV/0!</v>
      </c>
      <c r="BY122" s="121"/>
      <c r="BZ122" s="122"/>
    </row>
    <row r="123" spans="1:78" ht="28.5">
      <c r="A123" s="20">
        <v>8.1999999999999993</v>
      </c>
      <c r="B123" s="21" t="s">
        <v>33</v>
      </c>
      <c r="C123" s="52">
        <f>SUM(C124:C127)</f>
        <v>0</v>
      </c>
      <c r="D123" s="53"/>
      <c r="E123" s="56" t="e">
        <f>ชื่อสถานบริการ1!$AG35</f>
        <v>#DIV/0!</v>
      </c>
      <c r="F123" s="57" t="e">
        <f>ชื่อสถานบริการ1!$AH35</f>
        <v>#DIV/0!</v>
      </c>
      <c r="G123" s="52">
        <f>SUM(G124:G127)</f>
        <v>0</v>
      </c>
      <c r="H123" s="53"/>
      <c r="I123" s="56" t="e">
        <f>ชื่อสถานบริการ2!$AG35</f>
        <v>#DIV/0!</v>
      </c>
      <c r="J123" s="57" t="e">
        <f>ชื่อสถานบริการ2!$AH35</f>
        <v>#DIV/0!</v>
      </c>
      <c r="K123" s="52">
        <f>SUM(K124:K127)</f>
        <v>0</v>
      </c>
      <c r="L123" s="53"/>
      <c r="M123" s="56" t="e">
        <f>ชื่อสถานบริการ3!$AG35</f>
        <v>#DIV/0!</v>
      </c>
      <c r="N123" s="57" t="e">
        <f>ชื่อสถานบริการ3!$AH35</f>
        <v>#DIV/0!</v>
      </c>
      <c r="O123" s="52">
        <f>SUM(O124:O127)</f>
        <v>0</v>
      </c>
      <c r="P123" s="53"/>
      <c r="Q123" s="56" t="e">
        <f>ชื่อสถานบริการ4!$AG35</f>
        <v>#DIV/0!</v>
      </c>
      <c r="R123" s="57" t="e">
        <f>ชื่อสถานบริการ4!$AH35</f>
        <v>#DIV/0!</v>
      </c>
      <c r="S123" s="52">
        <f>SUM(S124:S127)</f>
        <v>0</v>
      </c>
      <c r="T123" s="53"/>
      <c r="U123" s="56" t="e">
        <f>ชื่อสถานบริการ5!$AG35</f>
        <v>#DIV/0!</v>
      </c>
      <c r="V123" s="57" t="e">
        <f>ชื่อสถานบริการ5!$AH35</f>
        <v>#DIV/0!</v>
      </c>
      <c r="W123" s="52">
        <f>SUM(W124:W127)</f>
        <v>0</v>
      </c>
      <c r="X123" s="53"/>
      <c r="Y123" s="56" t="e">
        <f>ชื่อสถานบริการ6!$AG35</f>
        <v>#DIV/0!</v>
      </c>
      <c r="Z123" s="57" t="e">
        <f>ชื่อสถานบริการ6!$AH35</f>
        <v>#DIV/0!</v>
      </c>
      <c r="AA123" s="52">
        <f>SUM(AA124:AA127)</f>
        <v>0</v>
      </c>
      <c r="AB123" s="53"/>
      <c r="AC123" s="56" t="e">
        <f>ชื่อสถานบริการ7!$AG35</f>
        <v>#DIV/0!</v>
      </c>
      <c r="AD123" s="57" t="e">
        <f>ชื่อสถานบริการ7!$AH35</f>
        <v>#DIV/0!</v>
      </c>
      <c r="AE123" s="52">
        <f>SUM(AE124:AE127)</f>
        <v>0</v>
      </c>
      <c r="AF123" s="53"/>
      <c r="AG123" s="56" t="e">
        <f>ชื่อสถานบริการ8!$AG35</f>
        <v>#DIV/0!</v>
      </c>
      <c r="AH123" s="57" t="e">
        <f>ชื่อสถานบริการ8!$AH35</f>
        <v>#DIV/0!</v>
      </c>
      <c r="AI123" s="52">
        <f>SUM(AI124:AI127)</f>
        <v>0</v>
      </c>
      <c r="AJ123" s="53"/>
      <c r="AK123" s="56" t="e">
        <f>ชื่อสถานบริการ9!$AG35</f>
        <v>#DIV/0!</v>
      </c>
      <c r="AL123" s="57" t="e">
        <f>ชื่อสถานบริการ9!$AH35</f>
        <v>#DIV/0!</v>
      </c>
      <c r="AM123" s="52">
        <f>SUM(AM124:AM127)</f>
        <v>0</v>
      </c>
      <c r="AN123" s="53"/>
      <c r="AO123" s="56" t="e">
        <f>ชื่อสถานบริการ10!$AG35</f>
        <v>#DIV/0!</v>
      </c>
      <c r="AP123" s="57" t="e">
        <f>ชื่อสถานบริการ10!$AH35</f>
        <v>#DIV/0!</v>
      </c>
      <c r="AQ123" s="52">
        <f>SUM(AQ124:AQ127)</f>
        <v>0</v>
      </c>
      <c r="AR123" s="53"/>
      <c r="AS123" s="56" t="e">
        <f>ชื่อสถานบริการ11!$AG35</f>
        <v>#DIV/0!</v>
      </c>
      <c r="AT123" s="57" t="e">
        <f>ชื่อสถานบริการ11!$AH35</f>
        <v>#DIV/0!</v>
      </c>
      <c r="AU123" s="52">
        <f>SUM(AU124:AU127)</f>
        <v>0</v>
      </c>
      <c r="AV123" s="53"/>
      <c r="AW123" s="56" t="e">
        <f>ชื่อสถานบริการ12!$AG35</f>
        <v>#DIV/0!</v>
      </c>
      <c r="AX123" s="57" t="e">
        <f>ชื่อสถานบริการ12!$AH35</f>
        <v>#DIV/0!</v>
      </c>
      <c r="AY123" s="52">
        <f>SUM(AY124:AY127)</f>
        <v>0</v>
      </c>
      <c r="AZ123" s="53"/>
      <c r="BA123" s="56" t="e">
        <f>ชื่อสถานบริการ13!$AG35</f>
        <v>#DIV/0!</v>
      </c>
      <c r="BB123" s="57" t="e">
        <f>ชื่อสถานบริการ13!$AH35</f>
        <v>#DIV/0!</v>
      </c>
      <c r="BC123" s="52">
        <f>SUM(BC124:BC127)</f>
        <v>0</v>
      </c>
      <c r="BD123" s="53"/>
      <c r="BE123" s="56" t="e">
        <f>ชื่อสถานบริการ14!$AG35</f>
        <v>#DIV/0!</v>
      </c>
      <c r="BF123" s="57" t="e">
        <f>ชื่อสถานบริการ14!$AH35</f>
        <v>#DIV/0!</v>
      </c>
      <c r="BG123" s="52">
        <f>SUM(BG124:BG127)</f>
        <v>0</v>
      </c>
      <c r="BH123" s="53"/>
      <c r="BI123" s="56" t="e">
        <f>ชื่อสถานบริการ15!$AG35</f>
        <v>#DIV/0!</v>
      </c>
      <c r="BJ123" s="57" t="e">
        <f>ชื่อสถานบริการ15!$AH35</f>
        <v>#DIV/0!</v>
      </c>
      <c r="BK123" s="52">
        <f>SUM(BK124:BK127)</f>
        <v>0</v>
      </c>
      <c r="BL123" s="53"/>
      <c r="BM123" s="56" t="e">
        <f>ชื่อสถานบริการ16!$AG35</f>
        <v>#DIV/0!</v>
      </c>
      <c r="BN123" s="57" t="e">
        <f>ชื่อสถานบริการ16!$AH35</f>
        <v>#DIV/0!</v>
      </c>
      <c r="BO123" s="52">
        <f>SUM(BO124:BO127)</f>
        <v>0</v>
      </c>
      <c r="BP123" s="53"/>
      <c r="BQ123" s="56" t="e">
        <f>ชื่อสถานบริการ17!$AG35</f>
        <v>#DIV/0!</v>
      </c>
      <c r="BR123" s="57" t="e">
        <f>ชื่อสถานบริการ17!$AH35</f>
        <v>#DIV/0!</v>
      </c>
      <c r="BS123" s="52">
        <f>SUM(BS124:BS127)</f>
        <v>0</v>
      </c>
      <c r="BT123" s="53"/>
      <c r="BU123" s="56" t="e">
        <f>ชื่อสถานบริการ18!$AG35</f>
        <v>#DIV/0!</v>
      </c>
      <c r="BV123" s="57" t="e">
        <f>ชื่อสถานบริการ18!$AH35</f>
        <v>#DIV/0!</v>
      </c>
      <c r="BW123" s="120">
        <f t="shared" si="172"/>
        <v>0</v>
      </c>
      <c r="BX123" s="53"/>
      <c r="BY123" s="121" t="e">
        <f>AVERAGE(E123,I123,M123,Q123,U123,Y123,AC123,AG123,AK123,AO123,AS123,AW123,BA123,BE123,BI123,BM123,BQ123,BU123)</f>
        <v>#DIV/0!</v>
      </c>
      <c r="BZ123" s="122"/>
    </row>
    <row r="124" spans="1:78" ht="18.75">
      <c r="A124" s="20"/>
      <c r="B124" s="46" t="s">
        <v>104</v>
      </c>
      <c r="C124" s="52">
        <f>COUNTIF(ชื่อสถานบริการ1!$C$35:$AF$35,1)</f>
        <v>0</v>
      </c>
      <c r="D124" s="53" t="e">
        <f>C124/$C$123*100</f>
        <v>#DIV/0!</v>
      </c>
      <c r="E124" s="53"/>
      <c r="F124" s="54"/>
      <c r="G124" s="52">
        <f>COUNTIF(ชื่อสถานบริการ2!$C$35:$AF$35,1)</f>
        <v>0</v>
      </c>
      <c r="H124" s="53" t="e">
        <f>G124/$C$123*100</f>
        <v>#DIV/0!</v>
      </c>
      <c r="I124" s="53"/>
      <c r="J124" s="54"/>
      <c r="K124" s="52">
        <f>COUNTIF(ชื่อสถานบริการ3!$C$35:$AF$35,1)</f>
        <v>0</v>
      </c>
      <c r="L124" s="53" t="e">
        <f>K124/$C$123*100</f>
        <v>#DIV/0!</v>
      </c>
      <c r="M124" s="53"/>
      <c r="N124" s="54"/>
      <c r="O124" s="52">
        <f>COUNTIF(ชื่อสถานบริการ4!$C$35:$AF$35,1)</f>
        <v>0</v>
      </c>
      <c r="P124" s="53" t="e">
        <f>O124/$C$123*100</f>
        <v>#DIV/0!</v>
      </c>
      <c r="Q124" s="53"/>
      <c r="R124" s="54"/>
      <c r="S124" s="52">
        <f>COUNTIF(ชื่อสถานบริการ5!$C$35:$AF$35,1)</f>
        <v>0</v>
      </c>
      <c r="T124" s="53" t="e">
        <f>S124/$C$123*100</f>
        <v>#DIV/0!</v>
      </c>
      <c r="U124" s="53"/>
      <c r="V124" s="54"/>
      <c r="W124" s="52">
        <f>COUNTIF(ชื่อสถานบริการ6!$C$35:$AF$35,1)</f>
        <v>0</v>
      </c>
      <c r="X124" s="53" t="e">
        <f>W124/$C$123*100</f>
        <v>#DIV/0!</v>
      </c>
      <c r="Y124" s="53"/>
      <c r="Z124" s="54"/>
      <c r="AA124" s="52">
        <f>COUNTIF(ชื่อสถานบริการ7!$C$35:$AF$35,1)</f>
        <v>0</v>
      </c>
      <c r="AB124" s="53" t="e">
        <f>AA124/$C$123*100</f>
        <v>#DIV/0!</v>
      </c>
      <c r="AC124" s="53"/>
      <c r="AD124" s="54"/>
      <c r="AE124" s="52">
        <f>COUNTIF(ชื่อสถานบริการ8!$C$35:$AF$35,1)</f>
        <v>0</v>
      </c>
      <c r="AF124" s="53" t="e">
        <f>AE124/$C$123*100</f>
        <v>#DIV/0!</v>
      </c>
      <c r="AG124" s="53"/>
      <c r="AH124" s="54"/>
      <c r="AI124" s="52">
        <f>COUNTIF(ชื่อสถานบริการ9!$C$35:$AF$35,1)</f>
        <v>0</v>
      </c>
      <c r="AJ124" s="53" t="e">
        <f>AI124/$C$123*100</f>
        <v>#DIV/0!</v>
      </c>
      <c r="AK124" s="53"/>
      <c r="AL124" s="54"/>
      <c r="AM124" s="52">
        <f>COUNTIF(ชื่อสถานบริการ10!$C$35:$AF$35,1)</f>
        <v>0</v>
      </c>
      <c r="AN124" s="53" t="e">
        <f>AM124/$C$123*100</f>
        <v>#DIV/0!</v>
      </c>
      <c r="AO124" s="53"/>
      <c r="AP124" s="54"/>
      <c r="AQ124" s="52">
        <f>COUNTIF(ชื่อสถานบริการ11!$C$35:$AF$35,1)</f>
        <v>0</v>
      </c>
      <c r="AR124" s="53" t="e">
        <f>AQ124/$C$123*100</f>
        <v>#DIV/0!</v>
      </c>
      <c r="AS124" s="53"/>
      <c r="AT124" s="54"/>
      <c r="AU124" s="52">
        <f>COUNTIF(ชื่อสถานบริการ12!$C$35:$AF$35,1)</f>
        <v>0</v>
      </c>
      <c r="AV124" s="53" t="e">
        <f>AU124/$C$123*100</f>
        <v>#DIV/0!</v>
      </c>
      <c r="AW124" s="53"/>
      <c r="AX124" s="54"/>
      <c r="AY124" s="52">
        <f>COUNTIF(ชื่อสถานบริการ13!$C$35:$AF$35,1)</f>
        <v>0</v>
      </c>
      <c r="AZ124" s="53" t="e">
        <f>AY124/$C$123*100</f>
        <v>#DIV/0!</v>
      </c>
      <c r="BA124" s="53"/>
      <c r="BB124" s="54"/>
      <c r="BC124" s="52">
        <f>COUNTIF(ชื่อสถานบริการ14!$C$35:$AF$35,1)</f>
        <v>0</v>
      </c>
      <c r="BD124" s="53" t="e">
        <f>BC124/$C$123*100</f>
        <v>#DIV/0!</v>
      </c>
      <c r="BE124" s="53"/>
      <c r="BF124" s="54"/>
      <c r="BG124" s="52">
        <f>COUNTIF(ชื่อสถานบริการ15!$C$35:$AF$35,1)</f>
        <v>0</v>
      </c>
      <c r="BH124" s="53" t="e">
        <f>BG124/$C$123*100</f>
        <v>#DIV/0!</v>
      </c>
      <c r="BI124" s="53"/>
      <c r="BJ124" s="54"/>
      <c r="BK124" s="52">
        <f>COUNTIF(ชื่อสถานบริการ16!$C$35:$AF$35,1)</f>
        <v>0</v>
      </c>
      <c r="BL124" s="53" t="e">
        <f>BK124/$C$123*100</f>
        <v>#DIV/0!</v>
      </c>
      <c r="BM124" s="53"/>
      <c r="BN124" s="54"/>
      <c r="BO124" s="52">
        <f>COUNTIF(ชื่อสถานบริการ17!$C$35:$AF$35,1)</f>
        <v>0</v>
      </c>
      <c r="BP124" s="53" t="e">
        <f>BO124/$C$123*100</f>
        <v>#DIV/0!</v>
      </c>
      <c r="BQ124" s="53"/>
      <c r="BR124" s="54"/>
      <c r="BS124" s="52">
        <f>COUNTIF(ชื่อสถานบริการ18!$C$35:$AF$35,1)</f>
        <v>0</v>
      </c>
      <c r="BT124" s="53" t="e">
        <f>BS124/$C$123*100</f>
        <v>#DIV/0!</v>
      </c>
      <c r="BU124" s="53"/>
      <c r="BV124" s="54"/>
      <c r="BW124" s="120">
        <f t="shared" si="172"/>
        <v>0</v>
      </c>
      <c r="BX124" s="53" t="e">
        <f>BW124/$C$123*100</f>
        <v>#DIV/0!</v>
      </c>
      <c r="BY124" s="121"/>
      <c r="BZ124" s="122"/>
    </row>
    <row r="125" spans="1:78" ht="18.75">
      <c r="A125" s="20"/>
      <c r="B125" s="46" t="s">
        <v>105</v>
      </c>
      <c r="C125" s="52">
        <f>COUNTIF(ชื่อสถานบริการ1!$C$35:$AF$35,2)</f>
        <v>0</v>
      </c>
      <c r="D125" s="53" t="e">
        <f t="shared" ref="D125:D127" si="344">C125/$C$123*100</f>
        <v>#DIV/0!</v>
      </c>
      <c r="E125" s="53"/>
      <c r="F125" s="54"/>
      <c r="G125" s="52">
        <f>COUNTIF(ชื่อสถานบริการ2!$C$35:$AF$35,2)</f>
        <v>0</v>
      </c>
      <c r="H125" s="53" t="e">
        <f t="shared" ref="H125:H127" si="345">G125/$C$123*100</f>
        <v>#DIV/0!</v>
      </c>
      <c r="I125" s="53"/>
      <c r="J125" s="54"/>
      <c r="K125" s="52">
        <f>COUNTIF(ชื่อสถานบริการ3!$C$35:$AF$35,2)</f>
        <v>0</v>
      </c>
      <c r="L125" s="53" t="e">
        <f t="shared" ref="L125:L127" si="346">K125/$C$123*100</f>
        <v>#DIV/0!</v>
      </c>
      <c r="M125" s="53"/>
      <c r="N125" s="54"/>
      <c r="O125" s="52">
        <f>COUNTIF(ชื่อสถานบริการ4!$C$35:$AF$35,2)</f>
        <v>0</v>
      </c>
      <c r="P125" s="53" t="e">
        <f t="shared" ref="P125:P127" si="347">O125/$C$123*100</f>
        <v>#DIV/0!</v>
      </c>
      <c r="Q125" s="53"/>
      <c r="R125" s="54"/>
      <c r="S125" s="52">
        <f>COUNTIF(ชื่อสถานบริการ5!$C$35:$AF$35,2)</f>
        <v>0</v>
      </c>
      <c r="T125" s="53" t="e">
        <f t="shared" ref="T125:T127" si="348">S125/$C$123*100</f>
        <v>#DIV/0!</v>
      </c>
      <c r="U125" s="53"/>
      <c r="V125" s="54"/>
      <c r="W125" s="52">
        <f>COUNTIF(ชื่อสถานบริการ6!$C$35:$AF$35,2)</f>
        <v>0</v>
      </c>
      <c r="X125" s="53" t="e">
        <f t="shared" ref="X125:X127" si="349">W125/$C$123*100</f>
        <v>#DIV/0!</v>
      </c>
      <c r="Y125" s="53"/>
      <c r="Z125" s="54"/>
      <c r="AA125" s="52">
        <f>COUNTIF(ชื่อสถานบริการ7!$C$35:$AF$35,2)</f>
        <v>0</v>
      </c>
      <c r="AB125" s="53" t="e">
        <f t="shared" ref="AB125:AB127" si="350">AA125/$C$123*100</f>
        <v>#DIV/0!</v>
      </c>
      <c r="AC125" s="53"/>
      <c r="AD125" s="54"/>
      <c r="AE125" s="52">
        <f>COUNTIF(ชื่อสถานบริการ8!$C$35:$AF$35,2)</f>
        <v>0</v>
      </c>
      <c r="AF125" s="53" t="e">
        <f t="shared" ref="AF125:AF127" si="351">AE125/$C$123*100</f>
        <v>#DIV/0!</v>
      </c>
      <c r="AG125" s="53"/>
      <c r="AH125" s="54"/>
      <c r="AI125" s="52">
        <f>COUNTIF(ชื่อสถานบริการ9!$C$35:$AF$35,2)</f>
        <v>0</v>
      </c>
      <c r="AJ125" s="53" t="e">
        <f t="shared" ref="AJ125:AJ127" si="352">AI125/$C$123*100</f>
        <v>#DIV/0!</v>
      </c>
      <c r="AK125" s="53"/>
      <c r="AL125" s="54"/>
      <c r="AM125" s="52">
        <f>COUNTIF(ชื่อสถานบริการ10!$C$35:$AF$35,2)</f>
        <v>0</v>
      </c>
      <c r="AN125" s="53" t="e">
        <f t="shared" ref="AN125:AN127" si="353">AM125/$C$123*100</f>
        <v>#DIV/0!</v>
      </c>
      <c r="AO125" s="53"/>
      <c r="AP125" s="54"/>
      <c r="AQ125" s="52">
        <f>COUNTIF(ชื่อสถานบริการ11!$C$35:$AF$35,2)</f>
        <v>0</v>
      </c>
      <c r="AR125" s="53" t="e">
        <f t="shared" ref="AR125:AR127" si="354">AQ125/$C$123*100</f>
        <v>#DIV/0!</v>
      </c>
      <c r="AS125" s="53"/>
      <c r="AT125" s="54"/>
      <c r="AU125" s="52">
        <f>COUNTIF(ชื่อสถานบริการ12!$C$35:$AF$35,2)</f>
        <v>0</v>
      </c>
      <c r="AV125" s="53" t="e">
        <f t="shared" ref="AV125:AV127" si="355">AU125/$C$123*100</f>
        <v>#DIV/0!</v>
      </c>
      <c r="AW125" s="53"/>
      <c r="AX125" s="54"/>
      <c r="AY125" s="52">
        <f>COUNTIF(ชื่อสถานบริการ13!$C$35:$AF$35,2)</f>
        <v>0</v>
      </c>
      <c r="AZ125" s="53" t="e">
        <f t="shared" ref="AZ125:AZ127" si="356">AY125/$C$123*100</f>
        <v>#DIV/0!</v>
      </c>
      <c r="BA125" s="53"/>
      <c r="BB125" s="54"/>
      <c r="BC125" s="52">
        <f>COUNTIF(ชื่อสถานบริการ14!$C$35:$AF$35,2)</f>
        <v>0</v>
      </c>
      <c r="BD125" s="53" t="e">
        <f t="shared" ref="BD125:BD127" si="357">BC125/$C$123*100</f>
        <v>#DIV/0!</v>
      </c>
      <c r="BE125" s="53"/>
      <c r="BF125" s="54"/>
      <c r="BG125" s="52">
        <f>COUNTIF(ชื่อสถานบริการ15!$C$35:$AF$35,2)</f>
        <v>0</v>
      </c>
      <c r="BH125" s="53" t="e">
        <f t="shared" ref="BH125:BH127" si="358">BG125/$C$123*100</f>
        <v>#DIV/0!</v>
      </c>
      <c r="BI125" s="53"/>
      <c r="BJ125" s="54"/>
      <c r="BK125" s="52">
        <f>COUNTIF(ชื่อสถานบริการ16!$C$35:$AF$35,2)</f>
        <v>0</v>
      </c>
      <c r="BL125" s="53" t="e">
        <f t="shared" ref="BL125:BL127" si="359">BK125/$C$123*100</f>
        <v>#DIV/0!</v>
      </c>
      <c r="BM125" s="53"/>
      <c r="BN125" s="54"/>
      <c r="BO125" s="52">
        <f>COUNTIF(ชื่อสถานบริการ17!$C$35:$AF$35,2)</f>
        <v>0</v>
      </c>
      <c r="BP125" s="53" t="e">
        <f t="shared" ref="BP125:BP127" si="360">BO125/$C$123*100</f>
        <v>#DIV/0!</v>
      </c>
      <c r="BQ125" s="53"/>
      <c r="BR125" s="54"/>
      <c r="BS125" s="52">
        <f>COUNTIF(ชื่อสถานบริการ18!$C$35:$AF$35,2)</f>
        <v>0</v>
      </c>
      <c r="BT125" s="53" t="e">
        <f t="shared" ref="BT125:BT127" si="361">BS125/$C$123*100</f>
        <v>#DIV/0!</v>
      </c>
      <c r="BU125" s="53"/>
      <c r="BV125" s="54"/>
      <c r="BW125" s="120">
        <f t="shared" si="172"/>
        <v>0</v>
      </c>
      <c r="BX125" s="53" t="e">
        <f t="shared" ref="BX125:BX127" si="362">BW125/$C$123*100</f>
        <v>#DIV/0!</v>
      </c>
      <c r="BY125" s="121"/>
      <c r="BZ125" s="122"/>
    </row>
    <row r="126" spans="1:78" ht="18.75">
      <c r="A126" s="20"/>
      <c r="B126" s="46" t="s">
        <v>106</v>
      </c>
      <c r="C126" s="52">
        <f>COUNTIF(ชื่อสถานบริการ1!$C$35:$AF$35,3)</f>
        <v>0</v>
      </c>
      <c r="D126" s="53" t="e">
        <f t="shared" si="344"/>
        <v>#DIV/0!</v>
      </c>
      <c r="E126" s="53"/>
      <c r="F126" s="54"/>
      <c r="G126" s="52">
        <f>COUNTIF(ชื่อสถานบริการ2!$C$35:$AF$35,3)</f>
        <v>0</v>
      </c>
      <c r="H126" s="53" t="e">
        <f t="shared" si="345"/>
        <v>#DIV/0!</v>
      </c>
      <c r="I126" s="53"/>
      <c r="J126" s="54"/>
      <c r="K126" s="52">
        <f>COUNTIF(ชื่อสถานบริการ3!$C$35:$AF$35,3)</f>
        <v>0</v>
      </c>
      <c r="L126" s="53" t="e">
        <f t="shared" si="346"/>
        <v>#DIV/0!</v>
      </c>
      <c r="M126" s="53"/>
      <c r="N126" s="54"/>
      <c r="O126" s="52">
        <f>COUNTIF(ชื่อสถานบริการ4!$C$35:$AF$35,3)</f>
        <v>0</v>
      </c>
      <c r="P126" s="53" t="e">
        <f t="shared" si="347"/>
        <v>#DIV/0!</v>
      </c>
      <c r="Q126" s="53"/>
      <c r="R126" s="54"/>
      <c r="S126" s="52">
        <f>COUNTIF(ชื่อสถานบริการ5!$C$35:$AF$35,3)</f>
        <v>0</v>
      </c>
      <c r="T126" s="53" t="e">
        <f t="shared" si="348"/>
        <v>#DIV/0!</v>
      </c>
      <c r="U126" s="53"/>
      <c r="V126" s="54"/>
      <c r="W126" s="52">
        <f>COUNTIF(ชื่อสถานบริการ6!$C$35:$AF$35,3)</f>
        <v>0</v>
      </c>
      <c r="X126" s="53" t="e">
        <f t="shared" si="349"/>
        <v>#DIV/0!</v>
      </c>
      <c r="Y126" s="53"/>
      <c r="Z126" s="54"/>
      <c r="AA126" s="52">
        <f>COUNTIF(ชื่อสถานบริการ7!$C$35:$AF$35,3)</f>
        <v>0</v>
      </c>
      <c r="AB126" s="53" t="e">
        <f t="shared" si="350"/>
        <v>#DIV/0!</v>
      </c>
      <c r="AC126" s="53"/>
      <c r="AD126" s="54"/>
      <c r="AE126" s="52">
        <f>COUNTIF(ชื่อสถานบริการ8!$C$35:$AF$35,3)</f>
        <v>0</v>
      </c>
      <c r="AF126" s="53" t="e">
        <f t="shared" si="351"/>
        <v>#DIV/0!</v>
      </c>
      <c r="AG126" s="53"/>
      <c r="AH126" s="54"/>
      <c r="AI126" s="52">
        <f>COUNTIF(ชื่อสถานบริการ9!$C$35:$AF$35,3)</f>
        <v>0</v>
      </c>
      <c r="AJ126" s="53" t="e">
        <f t="shared" si="352"/>
        <v>#DIV/0!</v>
      </c>
      <c r="AK126" s="53"/>
      <c r="AL126" s="54"/>
      <c r="AM126" s="52">
        <f>COUNTIF(ชื่อสถานบริการ10!$C$35:$AF$35,3)</f>
        <v>0</v>
      </c>
      <c r="AN126" s="53" t="e">
        <f t="shared" si="353"/>
        <v>#DIV/0!</v>
      </c>
      <c r="AO126" s="53"/>
      <c r="AP126" s="54"/>
      <c r="AQ126" s="52">
        <f>COUNTIF(ชื่อสถานบริการ11!$C$35:$AF$35,3)</f>
        <v>0</v>
      </c>
      <c r="AR126" s="53" t="e">
        <f t="shared" si="354"/>
        <v>#DIV/0!</v>
      </c>
      <c r="AS126" s="53"/>
      <c r="AT126" s="54"/>
      <c r="AU126" s="52">
        <f>COUNTIF(ชื่อสถานบริการ12!$C$35:$AF$35,3)</f>
        <v>0</v>
      </c>
      <c r="AV126" s="53" t="e">
        <f t="shared" si="355"/>
        <v>#DIV/0!</v>
      </c>
      <c r="AW126" s="53"/>
      <c r="AX126" s="54"/>
      <c r="AY126" s="52">
        <f>COUNTIF(ชื่อสถานบริการ13!$C$35:$AF$35,3)</f>
        <v>0</v>
      </c>
      <c r="AZ126" s="53" t="e">
        <f t="shared" si="356"/>
        <v>#DIV/0!</v>
      </c>
      <c r="BA126" s="53"/>
      <c r="BB126" s="54"/>
      <c r="BC126" s="52">
        <f>COUNTIF(ชื่อสถานบริการ14!$C$35:$AF$35,3)</f>
        <v>0</v>
      </c>
      <c r="BD126" s="53" t="e">
        <f t="shared" si="357"/>
        <v>#DIV/0!</v>
      </c>
      <c r="BE126" s="53"/>
      <c r="BF126" s="54"/>
      <c r="BG126" s="52">
        <f>COUNTIF(ชื่อสถานบริการ15!$C$35:$AF$35,3)</f>
        <v>0</v>
      </c>
      <c r="BH126" s="53" t="e">
        <f t="shared" si="358"/>
        <v>#DIV/0!</v>
      </c>
      <c r="BI126" s="53"/>
      <c r="BJ126" s="54"/>
      <c r="BK126" s="52">
        <f>COUNTIF(ชื่อสถานบริการ16!$C$35:$AF$35,3)</f>
        <v>0</v>
      </c>
      <c r="BL126" s="53" t="e">
        <f t="shared" si="359"/>
        <v>#DIV/0!</v>
      </c>
      <c r="BM126" s="53"/>
      <c r="BN126" s="54"/>
      <c r="BO126" s="52">
        <f>COUNTIF(ชื่อสถานบริการ17!$C$35:$AF$35,3)</f>
        <v>0</v>
      </c>
      <c r="BP126" s="53" t="e">
        <f t="shared" si="360"/>
        <v>#DIV/0!</v>
      </c>
      <c r="BQ126" s="53"/>
      <c r="BR126" s="54"/>
      <c r="BS126" s="52">
        <f>COUNTIF(ชื่อสถานบริการ18!$C$35:$AF$35,3)</f>
        <v>0</v>
      </c>
      <c r="BT126" s="53" t="e">
        <f t="shared" si="361"/>
        <v>#DIV/0!</v>
      </c>
      <c r="BU126" s="53"/>
      <c r="BV126" s="54"/>
      <c r="BW126" s="120">
        <f t="shared" si="172"/>
        <v>0</v>
      </c>
      <c r="BX126" s="53" t="e">
        <f t="shared" si="362"/>
        <v>#DIV/0!</v>
      </c>
      <c r="BY126" s="121"/>
      <c r="BZ126" s="122"/>
    </row>
    <row r="127" spans="1:78" ht="18.75">
      <c r="A127" s="20"/>
      <c r="B127" s="46" t="s">
        <v>107</v>
      </c>
      <c r="C127" s="52">
        <f>COUNTIF(ชื่อสถานบริการ1!$C$35:$AF$35,4)</f>
        <v>0</v>
      </c>
      <c r="D127" s="53" t="e">
        <f t="shared" si="344"/>
        <v>#DIV/0!</v>
      </c>
      <c r="E127" s="53"/>
      <c r="F127" s="54"/>
      <c r="G127" s="52">
        <f>COUNTIF(ชื่อสถานบริการ2!$C$35:$AF$35,4)</f>
        <v>0</v>
      </c>
      <c r="H127" s="53" t="e">
        <f t="shared" si="345"/>
        <v>#DIV/0!</v>
      </c>
      <c r="I127" s="53"/>
      <c r="J127" s="54"/>
      <c r="K127" s="52">
        <f>COUNTIF(ชื่อสถานบริการ3!$C$35:$AF$35,4)</f>
        <v>0</v>
      </c>
      <c r="L127" s="53" t="e">
        <f t="shared" si="346"/>
        <v>#DIV/0!</v>
      </c>
      <c r="M127" s="53"/>
      <c r="N127" s="54"/>
      <c r="O127" s="52">
        <f>COUNTIF(ชื่อสถานบริการ4!$C$35:$AF$35,4)</f>
        <v>0</v>
      </c>
      <c r="P127" s="53" t="e">
        <f t="shared" si="347"/>
        <v>#DIV/0!</v>
      </c>
      <c r="Q127" s="53"/>
      <c r="R127" s="54"/>
      <c r="S127" s="52">
        <f>COUNTIF(ชื่อสถานบริการ5!$C$35:$AF$35,4)</f>
        <v>0</v>
      </c>
      <c r="T127" s="53" t="e">
        <f t="shared" si="348"/>
        <v>#DIV/0!</v>
      </c>
      <c r="U127" s="53"/>
      <c r="V127" s="54"/>
      <c r="W127" s="52">
        <f>COUNTIF(ชื่อสถานบริการ6!$C$35:$AF$35,4)</f>
        <v>0</v>
      </c>
      <c r="X127" s="53" t="e">
        <f t="shared" si="349"/>
        <v>#DIV/0!</v>
      </c>
      <c r="Y127" s="53"/>
      <c r="Z127" s="54"/>
      <c r="AA127" s="52">
        <f>COUNTIF(ชื่อสถานบริการ7!$C$35:$AF$35,4)</f>
        <v>0</v>
      </c>
      <c r="AB127" s="53" t="e">
        <f t="shared" si="350"/>
        <v>#DIV/0!</v>
      </c>
      <c r="AC127" s="53"/>
      <c r="AD127" s="54"/>
      <c r="AE127" s="52">
        <f>COUNTIF(ชื่อสถานบริการ8!$C$35:$AF$35,4)</f>
        <v>0</v>
      </c>
      <c r="AF127" s="53" t="e">
        <f t="shared" si="351"/>
        <v>#DIV/0!</v>
      </c>
      <c r="AG127" s="53"/>
      <c r="AH127" s="54"/>
      <c r="AI127" s="52">
        <f>COUNTIF(ชื่อสถานบริการ9!$C$35:$AF$35,4)</f>
        <v>0</v>
      </c>
      <c r="AJ127" s="53" t="e">
        <f t="shared" si="352"/>
        <v>#DIV/0!</v>
      </c>
      <c r="AK127" s="53"/>
      <c r="AL127" s="54"/>
      <c r="AM127" s="52">
        <f>COUNTIF(ชื่อสถานบริการ10!$C$35:$AF$35,4)</f>
        <v>0</v>
      </c>
      <c r="AN127" s="53" t="e">
        <f t="shared" si="353"/>
        <v>#DIV/0!</v>
      </c>
      <c r="AO127" s="53"/>
      <c r="AP127" s="54"/>
      <c r="AQ127" s="52">
        <f>COUNTIF(ชื่อสถานบริการ11!$C$35:$AF$35,4)</f>
        <v>0</v>
      </c>
      <c r="AR127" s="53" t="e">
        <f t="shared" si="354"/>
        <v>#DIV/0!</v>
      </c>
      <c r="AS127" s="53"/>
      <c r="AT127" s="54"/>
      <c r="AU127" s="52">
        <f>COUNTIF(ชื่อสถานบริการ12!$C$35:$AF$35,4)</f>
        <v>0</v>
      </c>
      <c r="AV127" s="53" t="e">
        <f t="shared" si="355"/>
        <v>#DIV/0!</v>
      </c>
      <c r="AW127" s="53"/>
      <c r="AX127" s="54"/>
      <c r="AY127" s="52">
        <f>COUNTIF(ชื่อสถานบริการ13!$C$35:$AF$35,4)</f>
        <v>0</v>
      </c>
      <c r="AZ127" s="53" t="e">
        <f t="shared" si="356"/>
        <v>#DIV/0!</v>
      </c>
      <c r="BA127" s="53"/>
      <c r="BB127" s="54"/>
      <c r="BC127" s="52">
        <f>COUNTIF(ชื่อสถานบริการ14!$C$35:$AF$35,4)</f>
        <v>0</v>
      </c>
      <c r="BD127" s="53" t="e">
        <f t="shared" si="357"/>
        <v>#DIV/0!</v>
      </c>
      <c r="BE127" s="53"/>
      <c r="BF127" s="54"/>
      <c r="BG127" s="52">
        <f>COUNTIF(ชื่อสถานบริการ15!$C$35:$AF$35,4)</f>
        <v>0</v>
      </c>
      <c r="BH127" s="53" t="e">
        <f t="shared" si="358"/>
        <v>#DIV/0!</v>
      </c>
      <c r="BI127" s="53"/>
      <c r="BJ127" s="54"/>
      <c r="BK127" s="52">
        <f>COUNTIF(ชื่อสถานบริการ16!$C$35:$AF$35,4)</f>
        <v>0</v>
      </c>
      <c r="BL127" s="53" t="e">
        <f t="shared" si="359"/>
        <v>#DIV/0!</v>
      </c>
      <c r="BM127" s="53"/>
      <c r="BN127" s="54"/>
      <c r="BO127" s="52">
        <f>COUNTIF(ชื่อสถานบริการ17!$C$35:$AF$35,4)</f>
        <v>0</v>
      </c>
      <c r="BP127" s="53" t="e">
        <f t="shared" si="360"/>
        <v>#DIV/0!</v>
      </c>
      <c r="BQ127" s="53"/>
      <c r="BR127" s="54"/>
      <c r="BS127" s="52">
        <f>COUNTIF(ชื่อสถานบริการ18!$C$35:$AF$35,4)</f>
        <v>0</v>
      </c>
      <c r="BT127" s="53" t="e">
        <f t="shared" si="361"/>
        <v>#DIV/0!</v>
      </c>
      <c r="BU127" s="53"/>
      <c r="BV127" s="54"/>
      <c r="BW127" s="120">
        <f t="shared" si="172"/>
        <v>0</v>
      </c>
      <c r="BX127" s="53" t="e">
        <f t="shared" si="362"/>
        <v>#DIV/0!</v>
      </c>
      <c r="BY127" s="121"/>
      <c r="BZ127" s="122"/>
    </row>
    <row r="128" spans="1:78" ht="42.75">
      <c r="A128" s="20">
        <v>8.3000000000000007</v>
      </c>
      <c r="B128" s="21" t="s">
        <v>34</v>
      </c>
      <c r="C128" s="52">
        <f>SUM(C129:C131)</f>
        <v>0</v>
      </c>
      <c r="D128" s="53"/>
      <c r="E128" s="53"/>
      <c r="F128" s="54"/>
      <c r="G128" s="52">
        <f>SUM(G129:G131)</f>
        <v>0</v>
      </c>
      <c r="H128" s="53"/>
      <c r="I128" s="53"/>
      <c r="J128" s="54"/>
      <c r="K128" s="52">
        <f>SUM(K129:K131)</f>
        <v>0</v>
      </c>
      <c r="L128" s="53"/>
      <c r="M128" s="53"/>
      <c r="N128" s="54"/>
      <c r="O128" s="52">
        <f>SUM(O129:O131)</f>
        <v>0</v>
      </c>
      <c r="P128" s="53"/>
      <c r="Q128" s="53"/>
      <c r="R128" s="54"/>
      <c r="S128" s="52">
        <f>SUM(S129:S131)</f>
        <v>0</v>
      </c>
      <c r="T128" s="53"/>
      <c r="U128" s="53"/>
      <c r="V128" s="54"/>
      <c r="W128" s="52">
        <f>SUM(W129:W131)</f>
        <v>0</v>
      </c>
      <c r="X128" s="53"/>
      <c r="Y128" s="53"/>
      <c r="Z128" s="54"/>
      <c r="AA128" s="52">
        <f>SUM(AA129:AA131)</f>
        <v>0</v>
      </c>
      <c r="AB128" s="53"/>
      <c r="AC128" s="53"/>
      <c r="AD128" s="54"/>
      <c r="AE128" s="52">
        <f>SUM(AE129:AE131)</f>
        <v>0</v>
      </c>
      <c r="AF128" s="53"/>
      <c r="AG128" s="53"/>
      <c r="AH128" s="54"/>
      <c r="AI128" s="52">
        <f>SUM(AI129:AI131)</f>
        <v>0</v>
      </c>
      <c r="AJ128" s="53"/>
      <c r="AK128" s="53"/>
      <c r="AL128" s="54"/>
      <c r="AM128" s="52">
        <f>SUM(AM129:AM131)</f>
        <v>0</v>
      </c>
      <c r="AN128" s="53"/>
      <c r="AO128" s="53"/>
      <c r="AP128" s="54"/>
      <c r="AQ128" s="52">
        <f>SUM(AQ129:AQ131)</f>
        <v>0</v>
      </c>
      <c r="AR128" s="53"/>
      <c r="AS128" s="53"/>
      <c r="AT128" s="54"/>
      <c r="AU128" s="52">
        <f>SUM(AU129:AU131)</f>
        <v>0</v>
      </c>
      <c r="AV128" s="53"/>
      <c r="AW128" s="53"/>
      <c r="AX128" s="54"/>
      <c r="AY128" s="52">
        <f>SUM(AY129:AY131)</f>
        <v>0</v>
      </c>
      <c r="AZ128" s="53"/>
      <c r="BA128" s="53"/>
      <c r="BB128" s="54"/>
      <c r="BC128" s="52">
        <f>SUM(BC129:BC131)</f>
        <v>0</v>
      </c>
      <c r="BD128" s="53"/>
      <c r="BE128" s="53"/>
      <c r="BF128" s="54"/>
      <c r="BG128" s="52">
        <f>SUM(BG129:BG131)</f>
        <v>0</v>
      </c>
      <c r="BH128" s="53"/>
      <c r="BI128" s="53"/>
      <c r="BJ128" s="54"/>
      <c r="BK128" s="52">
        <f>SUM(BK129:BK131)</f>
        <v>0</v>
      </c>
      <c r="BL128" s="53"/>
      <c r="BM128" s="53"/>
      <c r="BN128" s="54"/>
      <c r="BO128" s="52">
        <f>SUM(BO129:BO131)</f>
        <v>0</v>
      </c>
      <c r="BP128" s="53"/>
      <c r="BQ128" s="53"/>
      <c r="BR128" s="54"/>
      <c r="BS128" s="52">
        <f>SUM(BS129:BS131)</f>
        <v>0</v>
      </c>
      <c r="BT128" s="53"/>
      <c r="BU128" s="53"/>
      <c r="BV128" s="54"/>
      <c r="BW128" s="120">
        <f t="shared" si="172"/>
        <v>0</v>
      </c>
      <c r="BX128" s="53"/>
      <c r="BY128" s="121"/>
      <c r="BZ128" s="122"/>
    </row>
    <row r="129" spans="1:78" ht="18.75">
      <c r="A129" s="20"/>
      <c r="B129" s="46" t="s">
        <v>127</v>
      </c>
      <c r="C129" s="52">
        <f>COUNTIF(ชื่อสถานบริการ1!$C$36:$AF$36,1)</f>
        <v>0</v>
      </c>
      <c r="D129" s="53" t="e">
        <f>C129/$C$128*100</f>
        <v>#DIV/0!</v>
      </c>
      <c r="E129" s="53"/>
      <c r="F129" s="54"/>
      <c r="G129" s="52">
        <f>COUNTIF(ชื่อสถานบริการ2!$C$36:$AF$36,1)</f>
        <v>0</v>
      </c>
      <c r="H129" s="53" t="e">
        <f>G129/$C$128*100</f>
        <v>#DIV/0!</v>
      </c>
      <c r="I129" s="53"/>
      <c r="J129" s="54"/>
      <c r="K129" s="52">
        <f>COUNTIF(ชื่อสถานบริการ3!$C$36:$AF$36,1)</f>
        <v>0</v>
      </c>
      <c r="L129" s="53" t="e">
        <f>K129/$C$128*100</f>
        <v>#DIV/0!</v>
      </c>
      <c r="M129" s="53"/>
      <c r="N129" s="54"/>
      <c r="O129" s="52">
        <f>COUNTIF(ชื่อสถานบริการ4!$C$36:$AF$36,1)</f>
        <v>0</v>
      </c>
      <c r="P129" s="53" t="e">
        <f>O129/$C$128*100</f>
        <v>#DIV/0!</v>
      </c>
      <c r="Q129" s="53"/>
      <c r="R129" s="54"/>
      <c r="S129" s="52">
        <f>COUNTIF(ชื่อสถานบริการ5!$C$36:$AF$36,1)</f>
        <v>0</v>
      </c>
      <c r="T129" s="53" t="e">
        <f>S129/$C$128*100</f>
        <v>#DIV/0!</v>
      </c>
      <c r="U129" s="53"/>
      <c r="V129" s="54"/>
      <c r="W129" s="52">
        <f>COUNTIF(ชื่อสถานบริการ6!$C$36:$AF$36,1)</f>
        <v>0</v>
      </c>
      <c r="X129" s="53" t="e">
        <f>W129/$C$128*100</f>
        <v>#DIV/0!</v>
      </c>
      <c r="Y129" s="53"/>
      <c r="Z129" s="54"/>
      <c r="AA129" s="52">
        <f>COUNTIF(ชื่อสถานบริการ7!$C$36:$AF$36,1)</f>
        <v>0</v>
      </c>
      <c r="AB129" s="53" t="e">
        <f>AA129/$C$128*100</f>
        <v>#DIV/0!</v>
      </c>
      <c r="AC129" s="53"/>
      <c r="AD129" s="54"/>
      <c r="AE129" s="52">
        <f>COUNTIF(ชื่อสถานบริการ8!$C$36:$AF$36,1)</f>
        <v>0</v>
      </c>
      <c r="AF129" s="53" t="e">
        <f>AE129/$C$128*100</f>
        <v>#DIV/0!</v>
      </c>
      <c r="AG129" s="53"/>
      <c r="AH129" s="54"/>
      <c r="AI129" s="52">
        <f>COUNTIF(ชื่อสถานบริการ9!$C$36:$AF$36,1)</f>
        <v>0</v>
      </c>
      <c r="AJ129" s="53" t="e">
        <f>AI129/$C$128*100</f>
        <v>#DIV/0!</v>
      </c>
      <c r="AK129" s="53"/>
      <c r="AL129" s="54"/>
      <c r="AM129" s="52">
        <f>COUNTIF(ชื่อสถานบริการ10!$C$36:$AF$36,1)</f>
        <v>0</v>
      </c>
      <c r="AN129" s="53" t="e">
        <f>AM129/$C$128*100</f>
        <v>#DIV/0!</v>
      </c>
      <c r="AO129" s="53"/>
      <c r="AP129" s="54"/>
      <c r="AQ129" s="52">
        <f>COUNTIF(ชื่อสถานบริการ11!$C$36:$AF$36,1)</f>
        <v>0</v>
      </c>
      <c r="AR129" s="53" t="e">
        <f>AQ129/$C$128*100</f>
        <v>#DIV/0!</v>
      </c>
      <c r="AS129" s="53"/>
      <c r="AT129" s="54"/>
      <c r="AU129" s="52">
        <f>COUNTIF(ชื่อสถานบริการ12!$C$36:$AF$36,1)</f>
        <v>0</v>
      </c>
      <c r="AV129" s="53" t="e">
        <f>AU129/$C$128*100</f>
        <v>#DIV/0!</v>
      </c>
      <c r="AW129" s="53"/>
      <c r="AX129" s="54"/>
      <c r="AY129" s="52">
        <f>COUNTIF(ชื่อสถานบริการ13!$C$36:$AF$36,1)</f>
        <v>0</v>
      </c>
      <c r="AZ129" s="53" t="e">
        <f>AY129/$C$128*100</f>
        <v>#DIV/0!</v>
      </c>
      <c r="BA129" s="53"/>
      <c r="BB129" s="54"/>
      <c r="BC129" s="52">
        <f>COUNTIF(ชื่อสถานบริการ14!$C$36:$AF$36,1)</f>
        <v>0</v>
      </c>
      <c r="BD129" s="53" t="e">
        <f>BC129/$C$128*100</f>
        <v>#DIV/0!</v>
      </c>
      <c r="BE129" s="53"/>
      <c r="BF129" s="54"/>
      <c r="BG129" s="52">
        <f>COUNTIF(ชื่อสถานบริการ15!$C$36:$AF$36,1)</f>
        <v>0</v>
      </c>
      <c r="BH129" s="53" t="e">
        <f>BG129/$C$128*100</f>
        <v>#DIV/0!</v>
      </c>
      <c r="BI129" s="53"/>
      <c r="BJ129" s="54"/>
      <c r="BK129" s="52">
        <f>COUNTIF(ชื่อสถานบริการ16!$C$36:$AF$36,1)</f>
        <v>0</v>
      </c>
      <c r="BL129" s="53" t="e">
        <f>BK129/$C$128*100</f>
        <v>#DIV/0!</v>
      </c>
      <c r="BM129" s="53"/>
      <c r="BN129" s="54"/>
      <c r="BO129" s="52">
        <f>COUNTIF(ชื่อสถานบริการ17!$C$36:$AF$36,1)</f>
        <v>0</v>
      </c>
      <c r="BP129" s="53" t="e">
        <f>BO129/$C$128*100</f>
        <v>#DIV/0!</v>
      </c>
      <c r="BQ129" s="53"/>
      <c r="BR129" s="54"/>
      <c r="BS129" s="52">
        <f>COUNTIF(ชื่อสถานบริการ18!$C$36:$AF$36,1)</f>
        <v>0</v>
      </c>
      <c r="BT129" s="53" t="e">
        <f>BS129/$C$128*100</f>
        <v>#DIV/0!</v>
      </c>
      <c r="BU129" s="53"/>
      <c r="BV129" s="54"/>
      <c r="BW129" s="120">
        <f t="shared" si="172"/>
        <v>0</v>
      </c>
      <c r="BX129" s="53" t="e">
        <f>BW129/$C$128*100</f>
        <v>#DIV/0!</v>
      </c>
      <c r="BY129" s="121"/>
      <c r="BZ129" s="122"/>
    </row>
    <row r="130" spans="1:78" ht="18.75">
      <c r="A130" s="20"/>
      <c r="B130" s="46" t="s">
        <v>128</v>
      </c>
      <c r="C130" s="52">
        <f>COUNTIF(ชื่อสถานบริการ1!$C$36:$AF$36,2)</f>
        <v>0</v>
      </c>
      <c r="D130" s="53" t="e">
        <f t="shared" ref="D130:D131" si="363">C130/$C$128*100</f>
        <v>#DIV/0!</v>
      </c>
      <c r="E130" s="53"/>
      <c r="F130" s="54"/>
      <c r="G130" s="52">
        <f>COUNTIF(ชื่อสถานบริการ2!$C$36:$AF$36,2)</f>
        <v>0</v>
      </c>
      <c r="H130" s="53" t="e">
        <f t="shared" ref="H130:H131" si="364">G130/$C$128*100</f>
        <v>#DIV/0!</v>
      </c>
      <c r="I130" s="53"/>
      <c r="J130" s="54"/>
      <c r="K130" s="52">
        <f>COUNTIF(ชื่อสถานบริการ3!$C$36:$AF$36,2)</f>
        <v>0</v>
      </c>
      <c r="L130" s="53" t="e">
        <f t="shared" ref="L130:L131" si="365">K130/$C$128*100</f>
        <v>#DIV/0!</v>
      </c>
      <c r="M130" s="53"/>
      <c r="N130" s="54"/>
      <c r="O130" s="52">
        <f>COUNTIF(ชื่อสถานบริการ4!$C$36:$AF$36,2)</f>
        <v>0</v>
      </c>
      <c r="P130" s="53" t="e">
        <f t="shared" ref="P130:P131" si="366">O130/$C$128*100</f>
        <v>#DIV/0!</v>
      </c>
      <c r="Q130" s="53"/>
      <c r="R130" s="54"/>
      <c r="S130" s="52">
        <f>COUNTIF(ชื่อสถานบริการ5!$C$36:$AF$36,2)</f>
        <v>0</v>
      </c>
      <c r="T130" s="53" t="e">
        <f t="shared" ref="T130:T131" si="367">S130/$C$128*100</f>
        <v>#DIV/0!</v>
      </c>
      <c r="U130" s="53"/>
      <c r="V130" s="54"/>
      <c r="W130" s="52">
        <f>COUNTIF(ชื่อสถานบริการ6!$C$36:$AF$36,2)</f>
        <v>0</v>
      </c>
      <c r="X130" s="53" t="e">
        <f t="shared" ref="X130:X131" si="368">W130/$C$128*100</f>
        <v>#DIV/0!</v>
      </c>
      <c r="Y130" s="53"/>
      <c r="Z130" s="54"/>
      <c r="AA130" s="52">
        <f>COUNTIF(ชื่อสถานบริการ7!$C$36:$AF$36,2)</f>
        <v>0</v>
      </c>
      <c r="AB130" s="53" t="e">
        <f t="shared" ref="AB130:AB131" si="369">AA130/$C$128*100</f>
        <v>#DIV/0!</v>
      </c>
      <c r="AC130" s="53"/>
      <c r="AD130" s="54"/>
      <c r="AE130" s="52">
        <f>COUNTIF(ชื่อสถานบริการ8!$C$36:$AF$36,2)</f>
        <v>0</v>
      </c>
      <c r="AF130" s="53" t="e">
        <f t="shared" ref="AF130:AF131" si="370">AE130/$C$128*100</f>
        <v>#DIV/0!</v>
      </c>
      <c r="AG130" s="53"/>
      <c r="AH130" s="54"/>
      <c r="AI130" s="52">
        <f>COUNTIF(ชื่อสถานบริการ9!$C$36:$AF$36,2)</f>
        <v>0</v>
      </c>
      <c r="AJ130" s="53" t="e">
        <f t="shared" ref="AJ130:AJ131" si="371">AI130/$C$128*100</f>
        <v>#DIV/0!</v>
      </c>
      <c r="AK130" s="53"/>
      <c r="AL130" s="54"/>
      <c r="AM130" s="52">
        <f>COUNTIF(ชื่อสถานบริการ10!$C$36:$AF$36,2)</f>
        <v>0</v>
      </c>
      <c r="AN130" s="53" t="e">
        <f t="shared" ref="AN130:AN131" si="372">AM130/$C$128*100</f>
        <v>#DIV/0!</v>
      </c>
      <c r="AO130" s="53"/>
      <c r="AP130" s="54"/>
      <c r="AQ130" s="52">
        <f>COUNTIF(ชื่อสถานบริการ11!$C$36:$AF$36,2)</f>
        <v>0</v>
      </c>
      <c r="AR130" s="53" t="e">
        <f t="shared" ref="AR130:AR131" si="373">AQ130/$C$128*100</f>
        <v>#DIV/0!</v>
      </c>
      <c r="AS130" s="53"/>
      <c r="AT130" s="54"/>
      <c r="AU130" s="52">
        <f>COUNTIF(ชื่อสถานบริการ12!$C$36:$AF$36,2)</f>
        <v>0</v>
      </c>
      <c r="AV130" s="53" t="e">
        <f t="shared" ref="AV130:AV131" si="374">AU130/$C$128*100</f>
        <v>#DIV/0!</v>
      </c>
      <c r="AW130" s="53"/>
      <c r="AX130" s="54"/>
      <c r="AY130" s="52">
        <f>COUNTIF(ชื่อสถานบริการ13!$C$36:$AF$36,2)</f>
        <v>0</v>
      </c>
      <c r="AZ130" s="53" t="e">
        <f t="shared" ref="AZ130:AZ131" si="375">AY130/$C$128*100</f>
        <v>#DIV/0!</v>
      </c>
      <c r="BA130" s="53"/>
      <c r="BB130" s="54"/>
      <c r="BC130" s="52">
        <f>COUNTIF(ชื่อสถานบริการ14!$C$36:$AF$36,2)</f>
        <v>0</v>
      </c>
      <c r="BD130" s="53" t="e">
        <f t="shared" ref="BD130:BD131" si="376">BC130/$C$128*100</f>
        <v>#DIV/0!</v>
      </c>
      <c r="BE130" s="53"/>
      <c r="BF130" s="54"/>
      <c r="BG130" s="52">
        <f>COUNTIF(ชื่อสถานบริการ15!$C$36:$AF$36,2)</f>
        <v>0</v>
      </c>
      <c r="BH130" s="53" t="e">
        <f t="shared" ref="BH130:BH131" si="377">BG130/$C$128*100</f>
        <v>#DIV/0!</v>
      </c>
      <c r="BI130" s="53"/>
      <c r="BJ130" s="54"/>
      <c r="BK130" s="52">
        <f>COUNTIF(ชื่อสถานบริการ16!$C$36:$AF$36,2)</f>
        <v>0</v>
      </c>
      <c r="BL130" s="53" t="e">
        <f t="shared" ref="BL130:BL131" si="378">BK130/$C$128*100</f>
        <v>#DIV/0!</v>
      </c>
      <c r="BM130" s="53"/>
      <c r="BN130" s="54"/>
      <c r="BO130" s="52">
        <f>COUNTIF(ชื่อสถานบริการ17!$C$36:$AF$36,2)</f>
        <v>0</v>
      </c>
      <c r="BP130" s="53" t="e">
        <f t="shared" ref="BP130:BP131" si="379">BO130/$C$128*100</f>
        <v>#DIV/0!</v>
      </c>
      <c r="BQ130" s="53"/>
      <c r="BR130" s="54"/>
      <c r="BS130" s="52">
        <f>COUNTIF(ชื่อสถานบริการ18!$C$36:$AF$36,2)</f>
        <v>0</v>
      </c>
      <c r="BT130" s="53" t="e">
        <f t="shared" ref="BT130:BT131" si="380">BS130/$C$128*100</f>
        <v>#DIV/0!</v>
      </c>
      <c r="BU130" s="53"/>
      <c r="BV130" s="54"/>
      <c r="BW130" s="120">
        <f t="shared" si="172"/>
        <v>0</v>
      </c>
      <c r="BX130" s="53" t="e">
        <f t="shared" ref="BX130:BX131" si="381">BW130/$C$128*100</f>
        <v>#DIV/0!</v>
      </c>
      <c r="BY130" s="121"/>
      <c r="BZ130" s="122"/>
    </row>
    <row r="131" spans="1:78" ht="18.75">
      <c r="A131" s="20"/>
      <c r="B131" s="46" t="s">
        <v>129</v>
      </c>
      <c r="C131" s="52">
        <f>COUNTIF(ชื่อสถานบริการ1!$C$36:$AF$36,3)</f>
        <v>0</v>
      </c>
      <c r="D131" s="53" t="e">
        <f t="shared" si="363"/>
        <v>#DIV/0!</v>
      </c>
      <c r="E131" s="53"/>
      <c r="F131" s="54"/>
      <c r="G131" s="52">
        <f>COUNTIF(ชื่อสถานบริการ2!$C$36:$AF$36,3)</f>
        <v>0</v>
      </c>
      <c r="H131" s="53" t="e">
        <f t="shared" si="364"/>
        <v>#DIV/0!</v>
      </c>
      <c r="I131" s="53"/>
      <c r="J131" s="54"/>
      <c r="K131" s="52">
        <f>COUNTIF(ชื่อสถานบริการ3!$C$36:$AF$36,3)</f>
        <v>0</v>
      </c>
      <c r="L131" s="53" t="e">
        <f t="shared" si="365"/>
        <v>#DIV/0!</v>
      </c>
      <c r="M131" s="53"/>
      <c r="N131" s="54"/>
      <c r="O131" s="52">
        <f>COUNTIF(ชื่อสถานบริการ4!$C$36:$AF$36,3)</f>
        <v>0</v>
      </c>
      <c r="P131" s="53" t="e">
        <f t="shared" si="366"/>
        <v>#DIV/0!</v>
      </c>
      <c r="Q131" s="53"/>
      <c r="R131" s="54"/>
      <c r="S131" s="52">
        <f>COUNTIF(ชื่อสถานบริการ5!$C$36:$AF$36,3)</f>
        <v>0</v>
      </c>
      <c r="T131" s="53" t="e">
        <f t="shared" si="367"/>
        <v>#DIV/0!</v>
      </c>
      <c r="U131" s="53"/>
      <c r="V131" s="54"/>
      <c r="W131" s="52">
        <f>COUNTIF(ชื่อสถานบริการ6!$C$36:$AF$36,3)</f>
        <v>0</v>
      </c>
      <c r="X131" s="53" t="e">
        <f t="shared" si="368"/>
        <v>#DIV/0!</v>
      </c>
      <c r="Y131" s="53"/>
      <c r="Z131" s="54"/>
      <c r="AA131" s="52">
        <f>COUNTIF(ชื่อสถานบริการ7!$C$36:$AF$36,3)</f>
        <v>0</v>
      </c>
      <c r="AB131" s="53" t="e">
        <f t="shared" si="369"/>
        <v>#DIV/0!</v>
      </c>
      <c r="AC131" s="53"/>
      <c r="AD131" s="54"/>
      <c r="AE131" s="52">
        <f>COUNTIF(ชื่อสถานบริการ8!$C$36:$AF$36,3)</f>
        <v>0</v>
      </c>
      <c r="AF131" s="53" t="e">
        <f t="shared" si="370"/>
        <v>#DIV/0!</v>
      </c>
      <c r="AG131" s="53"/>
      <c r="AH131" s="54"/>
      <c r="AI131" s="52">
        <f>COUNTIF(ชื่อสถานบริการ9!$C$36:$AF$36,3)</f>
        <v>0</v>
      </c>
      <c r="AJ131" s="53" t="e">
        <f t="shared" si="371"/>
        <v>#DIV/0!</v>
      </c>
      <c r="AK131" s="53"/>
      <c r="AL131" s="54"/>
      <c r="AM131" s="52">
        <f>COUNTIF(ชื่อสถานบริการ10!$C$36:$AF$36,3)</f>
        <v>0</v>
      </c>
      <c r="AN131" s="53" t="e">
        <f t="shared" si="372"/>
        <v>#DIV/0!</v>
      </c>
      <c r="AO131" s="53"/>
      <c r="AP131" s="54"/>
      <c r="AQ131" s="52">
        <f>COUNTIF(ชื่อสถานบริการ11!$C$36:$AF$36,3)</f>
        <v>0</v>
      </c>
      <c r="AR131" s="53" t="e">
        <f t="shared" si="373"/>
        <v>#DIV/0!</v>
      </c>
      <c r="AS131" s="53"/>
      <c r="AT131" s="54"/>
      <c r="AU131" s="52">
        <f>COUNTIF(ชื่อสถานบริการ12!$C$36:$AF$36,3)</f>
        <v>0</v>
      </c>
      <c r="AV131" s="53" t="e">
        <f t="shared" si="374"/>
        <v>#DIV/0!</v>
      </c>
      <c r="AW131" s="53"/>
      <c r="AX131" s="54"/>
      <c r="AY131" s="52">
        <f>COUNTIF(ชื่อสถานบริการ13!$C$36:$AF$36,3)</f>
        <v>0</v>
      </c>
      <c r="AZ131" s="53" t="e">
        <f t="shared" si="375"/>
        <v>#DIV/0!</v>
      </c>
      <c r="BA131" s="53"/>
      <c r="BB131" s="54"/>
      <c r="BC131" s="52">
        <f>COUNTIF(ชื่อสถานบริการ14!$C$36:$AF$36,3)</f>
        <v>0</v>
      </c>
      <c r="BD131" s="53" t="e">
        <f t="shared" si="376"/>
        <v>#DIV/0!</v>
      </c>
      <c r="BE131" s="53"/>
      <c r="BF131" s="54"/>
      <c r="BG131" s="52">
        <f>COUNTIF(ชื่อสถานบริการ15!$C$36:$AF$36,3)</f>
        <v>0</v>
      </c>
      <c r="BH131" s="53" t="e">
        <f t="shared" si="377"/>
        <v>#DIV/0!</v>
      </c>
      <c r="BI131" s="53"/>
      <c r="BJ131" s="54"/>
      <c r="BK131" s="52">
        <f>COUNTIF(ชื่อสถานบริการ16!$C$36:$AF$36,3)</f>
        <v>0</v>
      </c>
      <c r="BL131" s="53" t="e">
        <f t="shared" si="378"/>
        <v>#DIV/0!</v>
      </c>
      <c r="BM131" s="53"/>
      <c r="BN131" s="54"/>
      <c r="BO131" s="52">
        <f>COUNTIF(ชื่อสถานบริการ17!$C$36:$AF$36,3)</f>
        <v>0</v>
      </c>
      <c r="BP131" s="53" t="e">
        <f t="shared" si="379"/>
        <v>#DIV/0!</v>
      </c>
      <c r="BQ131" s="53"/>
      <c r="BR131" s="54"/>
      <c r="BS131" s="52">
        <f>COUNTIF(ชื่อสถานบริการ18!$C$36:$AF$36,3)</f>
        <v>0</v>
      </c>
      <c r="BT131" s="53" t="e">
        <f t="shared" si="380"/>
        <v>#DIV/0!</v>
      </c>
      <c r="BU131" s="53"/>
      <c r="BV131" s="54"/>
      <c r="BW131" s="120">
        <f t="shared" si="172"/>
        <v>0</v>
      </c>
      <c r="BX131" s="53" t="e">
        <f t="shared" si="381"/>
        <v>#DIV/0!</v>
      </c>
      <c r="BY131" s="121"/>
      <c r="BZ131" s="122"/>
    </row>
    <row r="132" spans="1:78" ht="28.5">
      <c r="A132" s="10">
        <v>9</v>
      </c>
      <c r="B132" s="11" t="s">
        <v>35</v>
      </c>
      <c r="C132" s="61"/>
      <c r="D132" s="62"/>
      <c r="E132" s="62"/>
      <c r="F132" s="63"/>
      <c r="G132" s="61"/>
      <c r="H132" s="62"/>
      <c r="I132" s="62"/>
      <c r="J132" s="63"/>
      <c r="K132" s="61"/>
      <c r="L132" s="62"/>
      <c r="M132" s="62"/>
      <c r="N132" s="63"/>
      <c r="O132" s="61"/>
      <c r="P132" s="62"/>
      <c r="Q132" s="62"/>
      <c r="R132" s="63"/>
      <c r="S132" s="61"/>
      <c r="T132" s="62"/>
      <c r="U132" s="62"/>
      <c r="V132" s="63"/>
      <c r="W132" s="61"/>
      <c r="X132" s="62"/>
      <c r="Y132" s="62"/>
      <c r="Z132" s="63"/>
      <c r="AA132" s="61"/>
      <c r="AB132" s="62"/>
      <c r="AC132" s="62"/>
      <c r="AD132" s="63"/>
      <c r="AE132" s="61"/>
      <c r="AF132" s="62"/>
      <c r="AG132" s="62"/>
      <c r="AH132" s="63"/>
      <c r="AI132" s="61"/>
      <c r="AJ132" s="62"/>
      <c r="AK132" s="62"/>
      <c r="AL132" s="63"/>
      <c r="AM132" s="61"/>
      <c r="AN132" s="62"/>
      <c r="AO132" s="62"/>
      <c r="AP132" s="63"/>
      <c r="AQ132" s="61"/>
      <c r="AR132" s="62"/>
      <c r="AS132" s="62"/>
      <c r="AT132" s="63"/>
      <c r="AU132" s="61"/>
      <c r="AV132" s="62"/>
      <c r="AW132" s="62"/>
      <c r="AX132" s="63"/>
      <c r="AY132" s="61"/>
      <c r="AZ132" s="62"/>
      <c r="BA132" s="62"/>
      <c r="BB132" s="63"/>
      <c r="BC132" s="61"/>
      <c r="BD132" s="62"/>
      <c r="BE132" s="62"/>
      <c r="BF132" s="63"/>
      <c r="BG132" s="61"/>
      <c r="BH132" s="62"/>
      <c r="BI132" s="62"/>
      <c r="BJ132" s="63"/>
      <c r="BK132" s="61"/>
      <c r="BL132" s="62"/>
      <c r="BM132" s="62"/>
      <c r="BN132" s="63"/>
      <c r="BO132" s="61"/>
      <c r="BP132" s="62"/>
      <c r="BQ132" s="62"/>
      <c r="BR132" s="63"/>
      <c r="BS132" s="61"/>
      <c r="BT132" s="62"/>
      <c r="BU132" s="62"/>
      <c r="BV132" s="63"/>
      <c r="BW132" s="61"/>
      <c r="BX132" s="62"/>
      <c r="BY132" s="62"/>
      <c r="BZ132" s="63"/>
    </row>
    <row r="133" spans="1:78" ht="28.5">
      <c r="A133" s="7">
        <v>9.1</v>
      </c>
      <c r="B133" s="8" t="s">
        <v>36</v>
      </c>
      <c r="C133" s="52">
        <f>SUM(C134:C137)</f>
        <v>0</v>
      </c>
      <c r="D133" s="53"/>
      <c r="E133" s="56" t="e">
        <f>ชื่อสถานบริการ1!$AG38</f>
        <v>#DIV/0!</v>
      </c>
      <c r="F133" s="57" t="e">
        <f>ชื่อสถานบริการ1!$AH38</f>
        <v>#DIV/0!</v>
      </c>
      <c r="G133" s="52">
        <f>SUM(G134:G137)</f>
        <v>0</v>
      </c>
      <c r="H133" s="53"/>
      <c r="I133" s="56" t="e">
        <f>ชื่อสถานบริการ2!$AG38</f>
        <v>#DIV/0!</v>
      </c>
      <c r="J133" s="57" t="e">
        <f>ชื่อสถานบริการ2!$AH38</f>
        <v>#DIV/0!</v>
      </c>
      <c r="K133" s="52">
        <f>SUM(K134:K137)</f>
        <v>0</v>
      </c>
      <c r="L133" s="53"/>
      <c r="M133" s="56" t="e">
        <f>ชื่อสถานบริการ3!$AG38</f>
        <v>#DIV/0!</v>
      </c>
      <c r="N133" s="57" t="e">
        <f>ชื่อสถานบริการ3!$AH38</f>
        <v>#DIV/0!</v>
      </c>
      <c r="O133" s="52">
        <f>SUM(O134:O137)</f>
        <v>0</v>
      </c>
      <c r="P133" s="53"/>
      <c r="Q133" s="56" t="e">
        <f>ชื่อสถานบริการ4!$AG38</f>
        <v>#DIV/0!</v>
      </c>
      <c r="R133" s="57" t="e">
        <f>ชื่อสถานบริการ4!$AH38</f>
        <v>#DIV/0!</v>
      </c>
      <c r="S133" s="52">
        <f>SUM(S134:S137)</f>
        <v>0</v>
      </c>
      <c r="T133" s="53"/>
      <c r="U133" s="56" t="e">
        <f>ชื่อสถานบริการ5!$AG38</f>
        <v>#DIV/0!</v>
      </c>
      <c r="V133" s="57" t="e">
        <f>ชื่อสถานบริการ5!$AH38</f>
        <v>#DIV/0!</v>
      </c>
      <c r="W133" s="52">
        <f>SUM(W134:W137)</f>
        <v>0</v>
      </c>
      <c r="X133" s="53"/>
      <c r="Y133" s="56" t="e">
        <f>ชื่อสถานบริการ6!$AG38</f>
        <v>#DIV/0!</v>
      </c>
      <c r="Z133" s="57" t="e">
        <f>ชื่อสถานบริการ6!$AH38</f>
        <v>#DIV/0!</v>
      </c>
      <c r="AA133" s="52">
        <f>SUM(AA134:AA137)</f>
        <v>0</v>
      </c>
      <c r="AB133" s="53"/>
      <c r="AC133" s="56" t="e">
        <f>ชื่อสถานบริการ7!$AG38</f>
        <v>#DIV/0!</v>
      </c>
      <c r="AD133" s="57" t="e">
        <f>ชื่อสถานบริการ7!$AH38</f>
        <v>#DIV/0!</v>
      </c>
      <c r="AE133" s="52">
        <f>SUM(AE134:AE137)</f>
        <v>0</v>
      </c>
      <c r="AF133" s="53"/>
      <c r="AG133" s="56" t="e">
        <f>ชื่อสถานบริการ8!$AG38</f>
        <v>#DIV/0!</v>
      </c>
      <c r="AH133" s="57" t="e">
        <f>ชื่อสถานบริการ8!$AH38</f>
        <v>#DIV/0!</v>
      </c>
      <c r="AI133" s="52">
        <f>SUM(AI134:AI137)</f>
        <v>0</v>
      </c>
      <c r="AJ133" s="53"/>
      <c r="AK133" s="56" t="e">
        <f>ชื่อสถานบริการ9!$AG38</f>
        <v>#DIV/0!</v>
      </c>
      <c r="AL133" s="57" t="e">
        <f>ชื่อสถานบริการ9!$AH38</f>
        <v>#DIV/0!</v>
      </c>
      <c r="AM133" s="52">
        <f>SUM(AM134:AM137)</f>
        <v>0</v>
      </c>
      <c r="AN133" s="53"/>
      <c r="AO133" s="56" t="e">
        <f>ชื่อสถานบริการ10!$AG38</f>
        <v>#DIV/0!</v>
      </c>
      <c r="AP133" s="57" t="e">
        <f>ชื่อสถานบริการ10!$AH38</f>
        <v>#DIV/0!</v>
      </c>
      <c r="AQ133" s="52">
        <f>SUM(AQ134:AQ137)</f>
        <v>0</v>
      </c>
      <c r="AR133" s="53"/>
      <c r="AS133" s="56" t="e">
        <f>ชื่อสถานบริการ11!$AG38</f>
        <v>#DIV/0!</v>
      </c>
      <c r="AT133" s="57" t="e">
        <f>ชื่อสถานบริการ11!$AH38</f>
        <v>#DIV/0!</v>
      </c>
      <c r="AU133" s="52">
        <f>SUM(AU134:AU137)</f>
        <v>0</v>
      </c>
      <c r="AV133" s="53"/>
      <c r="AW133" s="56" t="e">
        <f>ชื่อสถานบริการ12!$AG38</f>
        <v>#DIV/0!</v>
      </c>
      <c r="AX133" s="57" t="e">
        <f>ชื่อสถานบริการ12!$AH38</f>
        <v>#DIV/0!</v>
      </c>
      <c r="AY133" s="52">
        <f>SUM(AY134:AY137)</f>
        <v>0</v>
      </c>
      <c r="AZ133" s="53"/>
      <c r="BA133" s="56" t="e">
        <f>ชื่อสถานบริการ13!$AG38</f>
        <v>#DIV/0!</v>
      </c>
      <c r="BB133" s="57" t="e">
        <f>ชื่อสถานบริการ13!$AH38</f>
        <v>#DIV/0!</v>
      </c>
      <c r="BC133" s="52">
        <f>SUM(BC134:BC137)</f>
        <v>0</v>
      </c>
      <c r="BD133" s="53"/>
      <c r="BE133" s="56" t="e">
        <f>ชื่อสถานบริการ14!$AG38</f>
        <v>#DIV/0!</v>
      </c>
      <c r="BF133" s="57" t="e">
        <f>ชื่อสถานบริการ14!$AH38</f>
        <v>#DIV/0!</v>
      </c>
      <c r="BG133" s="52">
        <f>SUM(BG134:BG137)</f>
        <v>0</v>
      </c>
      <c r="BH133" s="53"/>
      <c r="BI133" s="56" t="e">
        <f>ชื่อสถานบริการ15!$AG38</f>
        <v>#DIV/0!</v>
      </c>
      <c r="BJ133" s="57" t="e">
        <f>ชื่อสถานบริการ15!$AH38</f>
        <v>#DIV/0!</v>
      </c>
      <c r="BK133" s="52">
        <f>SUM(BK134:BK137)</f>
        <v>0</v>
      </c>
      <c r="BL133" s="53"/>
      <c r="BM133" s="56" t="e">
        <f>ชื่อสถานบริการ16!$AG38</f>
        <v>#DIV/0!</v>
      </c>
      <c r="BN133" s="57" t="e">
        <f>ชื่อสถานบริการ16!$AH38</f>
        <v>#DIV/0!</v>
      </c>
      <c r="BO133" s="52">
        <f>SUM(BO134:BO137)</f>
        <v>0</v>
      </c>
      <c r="BP133" s="53"/>
      <c r="BQ133" s="56" t="e">
        <f>ชื่อสถานบริการ17!$AG38</f>
        <v>#DIV/0!</v>
      </c>
      <c r="BR133" s="57" t="e">
        <f>ชื่อสถานบริการ17!$AH38</f>
        <v>#DIV/0!</v>
      </c>
      <c r="BS133" s="52">
        <f>SUM(BS134:BS137)</f>
        <v>0</v>
      </c>
      <c r="BT133" s="53"/>
      <c r="BU133" s="56" t="e">
        <f>ชื่อสถานบริการ18!$AG38</f>
        <v>#DIV/0!</v>
      </c>
      <c r="BV133" s="57" t="e">
        <f>ชื่อสถานบริการ18!$AH38</f>
        <v>#DIV/0!</v>
      </c>
      <c r="BW133" s="120">
        <f t="shared" si="172"/>
        <v>0</v>
      </c>
      <c r="BX133" s="53"/>
      <c r="BY133" s="121" t="e">
        <f>AVERAGE(E133,I133,M133,Q133,U133,Y133,AC133,AG133,AK133,AO133,AS133,AW133,BA133,BE133,BI133,BM133,BQ133,BU133)</f>
        <v>#DIV/0!</v>
      </c>
      <c r="BZ133" s="122"/>
    </row>
    <row r="134" spans="1:78" ht="18.75">
      <c r="A134" s="7"/>
      <c r="B134" s="46" t="s">
        <v>130</v>
      </c>
      <c r="C134" s="52">
        <f>COUNTIF(ชื่อสถานบริการ1!$C$38:$AF$38,1)</f>
        <v>0</v>
      </c>
      <c r="D134" s="64" t="e">
        <f>C134/$C$133*100</f>
        <v>#DIV/0!</v>
      </c>
      <c r="E134" s="64"/>
      <c r="F134" s="65"/>
      <c r="G134" s="52">
        <f>COUNTIF(ชื่อสถานบริการ2!$C$38:$AF$38,1)</f>
        <v>0</v>
      </c>
      <c r="H134" s="64" t="e">
        <f>G134/$C$133*100</f>
        <v>#DIV/0!</v>
      </c>
      <c r="I134" s="64"/>
      <c r="J134" s="65"/>
      <c r="K134" s="52">
        <f>COUNTIF(ชื่อสถานบริการ3!$C$38:$AF$38,1)</f>
        <v>0</v>
      </c>
      <c r="L134" s="64" t="e">
        <f>K134/$C$133*100</f>
        <v>#DIV/0!</v>
      </c>
      <c r="M134" s="64"/>
      <c r="N134" s="65"/>
      <c r="O134" s="52">
        <f>COUNTIF(ชื่อสถานบริการ4!$C$38:$AF$38,1)</f>
        <v>0</v>
      </c>
      <c r="P134" s="64" t="e">
        <f>O134/$C$133*100</f>
        <v>#DIV/0!</v>
      </c>
      <c r="Q134" s="64"/>
      <c r="R134" s="65"/>
      <c r="S134" s="52">
        <f>COUNTIF(ชื่อสถานบริการ5!$C$38:$AF$38,1)</f>
        <v>0</v>
      </c>
      <c r="T134" s="64" t="e">
        <f>S134/$C$133*100</f>
        <v>#DIV/0!</v>
      </c>
      <c r="U134" s="64"/>
      <c r="V134" s="65"/>
      <c r="W134" s="52">
        <f>COUNTIF(ชื่อสถานบริการ6!$C$38:$AF$38,1)</f>
        <v>0</v>
      </c>
      <c r="X134" s="64" t="e">
        <f>W134/$C$133*100</f>
        <v>#DIV/0!</v>
      </c>
      <c r="Y134" s="64"/>
      <c r="Z134" s="65"/>
      <c r="AA134" s="52">
        <f>COUNTIF(ชื่อสถานบริการ7!$C$38:$AF$38,1)</f>
        <v>0</v>
      </c>
      <c r="AB134" s="64" t="e">
        <f>AA134/$C$133*100</f>
        <v>#DIV/0!</v>
      </c>
      <c r="AC134" s="64"/>
      <c r="AD134" s="65"/>
      <c r="AE134" s="52">
        <f>COUNTIF(ชื่อสถานบริการ8!$C$38:$AF$38,1)</f>
        <v>0</v>
      </c>
      <c r="AF134" s="64" t="e">
        <f>AE134/$C$133*100</f>
        <v>#DIV/0!</v>
      </c>
      <c r="AG134" s="64"/>
      <c r="AH134" s="65"/>
      <c r="AI134" s="52">
        <f>COUNTIF(ชื่อสถานบริการ9!$C$38:$AF$38,1)</f>
        <v>0</v>
      </c>
      <c r="AJ134" s="64" t="e">
        <f>AI134/$C$133*100</f>
        <v>#DIV/0!</v>
      </c>
      <c r="AK134" s="64"/>
      <c r="AL134" s="65"/>
      <c r="AM134" s="52">
        <f>COUNTIF(ชื่อสถานบริการ10!$C$38:$AF$38,1)</f>
        <v>0</v>
      </c>
      <c r="AN134" s="64" t="e">
        <f>AM134/$C$133*100</f>
        <v>#DIV/0!</v>
      </c>
      <c r="AO134" s="64"/>
      <c r="AP134" s="65"/>
      <c r="AQ134" s="52">
        <f>COUNTIF(ชื่อสถานบริการ11!$C$38:$AF$38,1)</f>
        <v>0</v>
      </c>
      <c r="AR134" s="64" t="e">
        <f>AQ134/$C$133*100</f>
        <v>#DIV/0!</v>
      </c>
      <c r="AS134" s="64"/>
      <c r="AT134" s="65"/>
      <c r="AU134" s="52">
        <f>COUNTIF(ชื่อสถานบริการ12!$C$38:$AF$38,1)</f>
        <v>0</v>
      </c>
      <c r="AV134" s="64" t="e">
        <f>AU134/$C$133*100</f>
        <v>#DIV/0!</v>
      </c>
      <c r="AW134" s="64"/>
      <c r="AX134" s="65"/>
      <c r="AY134" s="52">
        <f>COUNTIF(ชื่อสถานบริการ13!$C$38:$AF$38,1)</f>
        <v>0</v>
      </c>
      <c r="AZ134" s="64" t="e">
        <f>AY134/$C$133*100</f>
        <v>#DIV/0!</v>
      </c>
      <c r="BA134" s="64"/>
      <c r="BB134" s="65"/>
      <c r="BC134" s="52">
        <f>COUNTIF(ชื่อสถานบริการ14!$C$38:$AF$38,1)</f>
        <v>0</v>
      </c>
      <c r="BD134" s="64" t="e">
        <f>BC134/$C$133*100</f>
        <v>#DIV/0!</v>
      </c>
      <c r="BE134" s="64"/>
      <c r="BF134" s="65"/>
      <c r="BG134" s="52">
        <f>COUNTIF(ชื่อสถานบริการ15!$C$38:$AF$38,1)</f>
        <v>0</v>
      </c>
      <c r="BH134" s="64" t="e">
        <f>BG134/$C$133*100</f>
        <v>#DIV/0!</v>
      </c>
      <c r="BI134" s="64"/>
      <c r="BJ134" s="65"/>
      <c r="BK134" s="52">
        <f>COUNTIF(ชื่อสถานบริการ16!$C$38:$AF$38,1)</f>
        <v>0</v>
      </c>
      <c r="BL134" s="64" t="e">
        <f>BK134/$C$133*100</f>
        <v>#DIV/0!</v>
      </c>
      <c r="BM134" s="64"/>
      <c r="BN134" s="65"/>
      <c r="BO134" s="52">
        <f>COUNTIF(ชื่อสถานบริการ17!$C$38:$AF$38,1)</f>
        <v>0</v>
      </c>
      <c r="BP134" s="64" t="e">
        <f>BO134/$C$133*100</f>
        <v>#DIV/0!</v>
      </c>
      <c r="BQ134" s="64"/>
      <c r="BR134" s="65"/>
      <c r="BS134" s="52">
        <f>COUNTIF(ชื่อสถานบริการ18!$C$38:$AF$38,1)</f>
        <v>0</v>
      </c>
      <c r="BT134" s="64" t="e">
        <f>BS134/$C$133*100</f>
        <v>#DIV/0!</v>
      </c>
      <c r="BU134" s="64"/>
      <c r="BV134" s="65"/>
      <c r="BW134" s="120">
        <f t="shared" si="172"/>
        <v>0</v>
      </c>
      <c r="BX134" s="64" t="e">
        <f>BW134/$C$133*100</f>
        <v>#DIV/0!</v>
      </c>
      <c r="BY134" s="121"/>
      <c r="BZ134" s="122"/>
    </row>
    <row r="135" spans="1:78" ht="18.75">
      <c r="A135" s="7"/>
      <c r="B135" s="46" t="s">
        <v>131</v>
      </c>
      <c r="C135" s="52">
        <f>COUNTIF(ชื่อสถานบริการ1!$C$38:$AF$38,2)</f>
        <v>0</v>
      </c>
      <c r="D135" s="64" t="e">
        <f t="shared" ref="D135:D137" si="382">C135/$C$133*100</f>
        <v>#DIV/0!</v>
      </c>
      <c r="E135" s="53"/>
      <c r="F135" s="54"/>
      <c r="G135" s="52">
        <f>COUNTIF(ชื่อสถานบริการ2!$C$38:$AF$38,2)</f>
        <v>0</v>
      </c>
      <c r="H135" s="64" t="e">
        <f t="shared" ref="H135:H137" si="383">G135/$C$133*100</f>
        <v>#DIV/0!</v>
      </c>
      <c r="I135" s="53"/>
      <c r="J135" s="54"/>
      <c r="K135" s="52">
        <f>COUNTIF(ชื่อสถานบริการ3!$C$38:$AF$38,2)</f>
        <v>0</v>
      </c>
      <c r="L135" s="64" t="e">
        <f t="shared" ref="L135:L137" si="384">K135/$C$133*100</f>
        <v>#DIV/0!</v>
      </c>
      <c r="M135" s="53"/>
      <c r="N135" s="54"/>
      <c r="O135" s="52">
        <f>COUNTIF(ชื่อสถานบริการ4!$C$38:$AF$38,2)</f>
        <v>0</v>
      </c>
      <c r="P135" s="64" t="e">
        <f t="shared" ref="P135:P137" si="385">O135/$C$133*100</f>
        <v>#DIV/0!</v>
      </c>
      <c r="Q135" s="53"/>
      <c r="R135" s="54"/>
      <c r="S135" s="52">
        <f>COUNTIF(ชื่อสถานบริการ5!$C$38:$AF$38,2)</f>
        <v>0</v>
      </c>
      <c r="T135" s="64" t="e">
        <f t="shared" ref="T135:T137" si="386">S135/$C$133*100</f>
        <v>#DIV/0!</v>
      </c>
      <c r="U135" s="53"/>
      <c r="V135" s="54"/>
      <c r="W135" s="52">
        <f>COUNTIF(ชื่อสถานบริการ6!$C$38:$AF$38,2)</f>
        <v>0</v>
      </c>
      <c r="X135" s="64" t="e">
        <f t="shared" ref="X135:X137" si="387">W135/$C$133*100</f>
        <v>#DIV/0!</v>
      </c>
      <c r="Y135" s="53"/>
      <c r="Z135" s="54"/>
      <c r="AA135" s="52">
        <f>COUNTIF(ชื่อสถานบริการ7!$C$38:$AF$38,2)</f>
        <v>0</v>
      </c>
      <c r="AB135" s="64" t="e">
        <f t="shared" ref="AB135:AB137" si="388">AA135/$C$133*100</f>
        <v>#DIV/0!</v>
      </c>
      <c r="AC135" s="53"/>
      <c r="AD135" s="54"/>
      <c r="AE135" s="52">
        <f>COUNTIF(ชื่อสถานบริการ8!$C$38:$AF$38,2)</f>
        <v>0</v>
      </c>
      <c r="AF135" s="64" t="e">
        <f t="shared" ref="AF135:AF137" si="389">AE135/$C$133*100</f>
        <v>#DIV/0!</v>
      </c>
      <c r="AG135" s="53"/>
      <c r="AH135" s="54"/>
      <c r="AI135" s="52">
        <f>COUNTIF(ชื่อสถานบริการ9!$C$38:$AF$38,2)</f>
        <v>0</v>
      </c>
      <c r="AJ135" s="64" t="e">
        <f t="shared" ref="AJ135:AJ137" si="390">AI135/$C$133*100</f>
        <v>#DIV/0!</v>
      </c>
      <c r="AK135" s="53"/>
      <c r="AL135" s="54"/>
      <c r="AM135" s="52">
        <f>COUNTIF(ชื่อสถานบริการ10!$C$38:$AF$38,2)</f>
        <v>0</v>
      </c>
      <c r="AN135" s="64" t="e">
        <f t="shared" ref="AN135:AN137" si="391">AM135/$C$133*100</f>
        <v>#DIV/0!</v>
      </c>
      <c r="AO135" s="53"/>
      <c r="AP135" s="54"/>
      <c r="AQ135" s="52">
        <f>COUNTIF(ชื่อสถานบริการ11!$C$38:$AF$38,2)</f>
        <v>0</v>
      </c>
      <c r="AR135" s="64" t="e">
        <f t="shared" ref="AR135:AR137" si="392">AQ135/$C$133*100</f>
        <v>#DIV/0!</v>
      </c>
      <c r="AS135" s="53"/>
      <c r="AT135" s="54"/>
      <c r="AU135" s="52">
        <f>COUNTIF(ชื่อสถานบริการ12!$C$38:$AF$38,2)</f>
        <v>0</v>
      </c>
      <c r="AV135" s="64" t="e">
        <f t="shared" ref="AV135:AV137" si="393">AU135/$C$133*100</f>
        <v>#DIV/0!</v>
      </c>
      <c r="AW135" s="53"/>
      <c r="AX135" s="54"/>
      <c r="AY135" s="52">
        <f>COUNTIF(ชื่อสถานบริการ13!$C$38:$AF$38,2)</f>
        <v>0</v>
      </c>
      <c r="AZ135" s="64" t="e">
        <f t="shared" ref="AZ135:AZ137" si="394">AY135/$C$133*100</f>
        <v>#DIV/0!</v>
      </c>
      <c r="BA135" s="53"/>
      <c r="BB135" s="54"/>
      <c r="BC135" s="52">
        <f>COUNTIF(ชื่อสถานบริการ14!$C$38:$AF$38,2)</f>
        <v>0</v>
      </c>
      <c r="BD135" s="64" t="e">
        <f t="shared" ref="BD135:BD137" si="395">BC135/$C$133*100</f>
        <v>#DIV/0!</v>
      </c>
      <c r="BE135" s="53"/>
      <c r="BF135" s="54"/>
      <c r="BG135" s="52">
        <f>COUNTIF(ชื่อสถานบริการ15!$C$38:$AF$38,2)</f>
        <v>0</v>
      </c>
      <c r="BH135" s="64" t="e">
        <f t="shared" ref="BH135:BH137" si="396">BG135/$C$133*100</f>
        <v>#DIV/0!</v>
      </c>
      <c r="BI135" s="53"/>
      <c r="BJ135" s="54"/>
      <c r="BK135" s="52">
        <f>COUNTIF(ชื่อสถานบริการ16!$C$38:$AF$38,2)</f>
        <v>0</v>
      </c>
      <c r="BL135" s="64" t="e">
        <f t="shared" ref="BL135:BL137" si="397">BK135/$C$133*100</f>
        <v>#DIV/0!</v>
      </c>
      <c r="BM135" s="53"/>
      <c r="BN135" s="54"/>
      <c r="BO135" s="52">
        <f>COUNTIF(ชื่อสถานบริการ17!$C$38:$AF$38,2)</f>
        <v>0</v>
      </c>
      <c r="BP135" s="64" t="e">
        <f t="shared" ref="BP135:BP137" si="398">BO135/$C$133*100</f>
        <v>#DIV/0!</v>
      </c>
      <c r="BQ135" s="53"/>
      <c r="BR135" s="54"/>
      <c r="BS135" s="52">
        <f>COUNTIF(ชื่อสถานบริการ18!$C$38:$AF$38,2)</f>
        <v>0</v>
      </c>
      <c r="BT135" s="64" t="e">
        <f t="shared" ref="BT135:BT137" si="399">BS135/$C$133*100</f>
        <v>#DIV/0!</v>
      </c>
      <c r="BU135" s="53"/>
      <c r="BV135" s="54"/>
      <c r="BW135" s="120">
        <f t="shared" ref="BW135:BW198" si="400">SUM(C135,G135,K135,O135,S135,W135,AA135,AE135,AI135,AM135,AQ135,AU135,AY135,BC135,BG135,BK135,BO135,BS135)</f>
        <v>0</v>
      </c>
      <c r="BX135" s="64" t="e">
        <f t="shared" ref="BX135:BX137" si="401">BW135/$C$133*100</f>
        <v>#DIV/0!</v>
      </c>
      <c r="BY135" s="121"/>
      <c r="BZ135" s="122"/>
    </row>
    <row r="136" spans="1:78" ht="18.75">
      <c r="A136" s="7"/>
      <c r="B136" s="46" t="s">
        <v>132</v>
      </c>
      <c r="C136" s="52">
        <f>COUNTIF(ชื่อสถานบริการ1!$C$38:$AF$38,3)</f>
        <v>0</v>
      </c>
      <c r="D136" s="64" t="e">
        <f t="shared" si="382"/>
        <v>#DIV/0!</v>
      </c>
      <c r="E136" s="53"/>
      <c r="F136" s="54"/>
      <c r="G136" s="52">
        <f>COUNTIF(ชื่อสถานบริการ2!$C$38:$AF$38,3)</f>
        <v>0</v>
      </c>
      <c r="H136" s="64" t="e">
        <f t="shared" si="383"/>
        <v>#DIV/0!</v>
      </c>
      <c r="I136" s="53"/>
      <c r="J136" s="54"/>
      <c r="K136" s="52">
        <f>COUNTIF(ชื่อสถานบริการ3!$C$38:$AF$38,3)</f>
        <v>0</v>
      </c>
      <c r="L136" s="64" t="e">
        <f t="shared" si="384"/>
        <v>#DIV/0!</v>
      </c>
      <c r="M136" s="53"/>
      <c r="N136" s="54"/>
      <c r="O136" s="52">
        <f>COUNTIF(ชื่อสถานบริการ4!$C$38:$AF$38,3)</f>
        <v>0</v>
      </c>
      <c r="P136" s="64" t="e">
        <f t="shared" si="385"/>
        <v>#DIV/0!</v>
      </c>
      <c r="Q136" s="53"/>
      <c r="R136" s="54"/>
      <c r="S136" s="52">
        <f>COUNTIF(ชื่อสถานบริการ5!$C$38:$AF$38,3)</f>
        <v>0</v>
      </c>
      <c r="T136" s="64" t="e">
        <f t="shared" si="386"/>
        <v>#DIV/0!</v>
      </c>
      <c r="U136" s="53"/>
      <c r="V136" s="54"/>
      <c r="W136" s="52">
        <f>COUNTIF(ชื่อสถานบริการ6!$C$38:$AF$38,3)</f>
        <v>0</v>
      </c>
      <c r="X136" s="64" t="e">
        <f t="shared" si="387"/>
        <v>#DIV/0!</v>
      </c>
      <c r="Y136" s="53"/>
      <c r="Z136" s="54"/>
      <c r="AA136" s="52">
        <f>COUNTIF(ชื่อสถานบริการ7!$C$38:$AF$38,3)</f>
        <v>0</v>
      </c>
      <c r="AB136" s="64" t="e">
        <f t="shared" si="388"/>
        <v>#DIV/0!</v>
      </c>
      <c r="AC136" s="53"/>
      <c r="AD136" s="54"/>
      <c r="AE136" s="52">
        <f>COUNTIF(ชื่อสถานบริการ8!$C$38:$AF$38,3)</f>
        <v>0</v>
      </c>
      <c r="AF136" s="64" t="e">
        <f t="shared" si="389"/>
        <v>#DIV/0!</v>
      </c>
      <c r="AG136" s="53"/>
      <c r="AH136" s="54"/>
      <c r="AI136" s="52">
        <f>COUNTIF(ชื่อสถานบริการ9!$C$38:$AF$38,3)</f>
        <v>0</v>
      </c>
      <c r="AJ136" s="64" t="e">
        <f t="shared" si="390"/>
        <v>#DIV/0!</v>
      </c>
      <c r="AK136" s="53"/>
      <c r="AL136" s="54"/>
      <c r="AM136" s="52">
        <f>COUNTIF(ชื่อสถานบริการ10!$C$38:$AF$38,3)</f>
        <v>0</v>
      </c>
      <c r="AN136" s="64" t="e">
        <f t="shared" si="391"/>
        <v>#DIV/0!</v>
      </c>
      <c r="AO136" s="53"/>
      <c r="AP136" s="54"/>
      <c r="AQ136" s="52">
        <f>COUNTIF(ชื่อสถานบริการ11!$C$38:$AF$38,3)</f>
        <v>0</v>
      </c>
      <c r="AR136" s="64" t="e">
        <f t="shared" si="392"/>
        <v>#DIV/0!</v>
      </c>
      <c r="AS136" s="53"/>
      <c r="AT136" s="54"/>
      <c r="AU136" s="52">
        <f>COUNTIF(ชื่อสถานบริการ12!$C$38:$AF$38,3)</f>
        <v>0</v>
      </c>
      <c r="AV136" s="64" t="e">
        <f t="shared" si="393"/>
        <v>#DIV/0!</v>
      </c>
      <c r="AW136" s="53"/>
      <c r="AX136" s="54"/>
      <c r="AY136" s="52">
        <f>COUNTIF(ชื่อสถานบริการ13!$C$38:$AF$38,3)</f>
        <v>0</v>
      </c>
      <c r="AZ136" s="64" t="e">
        <f t="shared" si="394"/>
        <v>#DIV/0!</v>
      </c>
      <c r="BA136" s="53"/>
      <c r="BB136" s="54"/>
      <c r="BC136" s="52">
        <f>COUNTIF(ชื่อสถานบริการ14!$C$38:$AF$38,3)</f>
        <v>0</v>
      </c>
      <c r="BD136" s="64" t="e">
        <f t="shared" si="395"/>
        <v>#DIV/0!</v>
      </c>
      <c r="BE136" s="53"/>
      <c r="BF136" s="54"/>
      <c r="BG136" s="52">
        <f>COUNTIF(ชื่อสถานบริการ15!$C$38:$AF$38,3)</f>
        <v>0</v>
      </c>
      <c r="BH136" s="64" t="e">
        <f t="shared" si="396"/>
        <v>#DIV/0!</v>
      </c>
      <c r="BI136" s="53"/>
      <c r="BJ136" s="54"/>
      <c r="BK136" s="52">
        <f>COUNTIF(ชื่อสถานบริการ16!$C$38:$AF$38,3)</f>
        <v>0</v>
      </c>
      <c r="BL136" s="64" t="e">
        <f t="shared" si="397"/>
        <v>#DIV/0!</v>
      </c>
      <c r="BM136" s="53"/>
      <c r="BN136" s="54"/>
      <c r="BO136" s="52">
        <f>COUNTIF(ชื่อสถานบริการ17!$C$38:$AF$38,3)</f>
        <v>0</v>
      </c>
      <c r="BP136" s="64" t="e">
        <f t="shared" si="398"/>
        <v>#DIV/0!</v>
      </c>
      <c r="BQ136" s="53"/>
      <c r="BR136" s="54"/>
      <c r="BS136" s="52">
        <f>COUNTIF(ชื่อสถานบริการ18!$C$38:$AF$38,3)</f>
        <v>0</v>
      </c>
      <c r="BT136" s="64" t="e">
        <f t="shared" si="399"/>
        <v>#DIV/0!</v>
      </c>
      <c r="BU136" s="53"/>
      <c r="BV136" s="54"/>
      <c r="BW136" s="120">
        <f t="shared" si="400"/>
        <v>0</v>
      </c>
      <c r="BX136" s="64" t="e">
        <f t="shared" si="401"/>
        <v>#DIV/0!</v>
      </c>
      <c r="BY136" s="121"/>
      <c r="BZ136" s="122"/>
    </row>
    <row r="137" spans="1:78" ht="18.75">
      <c r="A137" s="7"/>
      <c r="B137" s="46" t="s">
        <v>133</v>
      </c>
      <c r="C137" s="52">
        <f>COUNTIF(ชื่อสถานบริการ1!$C$38:$AF$38,4)</f>
        <v>0</v>
      </c>
      <c r="D137" s="64" t="e">
        <f t="shared" si="382"/>
        <v>#DIV/0!</v>
      </c>
      <c r="E137" s="53"/>
      <c r="F137" s="54"/>
      <c r="G137" s="52">
        <f>COUNTIF(ชื่อสถานบริการ2!$C$38:$AF$38,4)</f>
        <v>0</v>
      </c>
      <c r="H137" s="64" t="e">
        <f t="shared" si="383"/>
        <v>#DIV/0!</v>
      </c>
      <c r="I137" s="53"/>
      <c r="J137" s="54"/>
      <c r="K137" s="52">
        <f>COUNTIF(ชื่อสถานบริการ3!$C$38:$AF$38,4)</f>
        <v>0</v>
      </c>
      <c r="L137" s="64" t="e">
        <f t="shared" si="384"/>
        <v>#DIV/0!</v>
      </c>
      <c r="M137" s="53"/>
      <c r="N137" s="54"/>
      <c r="O137" s="52">
        <f>COUNTIF(ชื่อสถานบริการ4!$C$38:$AF$38,4)</f>
        <v>0</v>
      </c>
      <c r="P137" s="64" t="e">
        <f t="shared" si="385"/>
        <v>#DIV/0!</v>
      </c>
      <c r="Q137" s="53"/>
      <c r="R137" s="54"/>
      <c r="S137" s="52">
        <f>COUNTIF(ชื่อสถานบริการ5!$C$38:$AF$38,4)</f>
        <v>0</v>
      </c>
      <c r="T137" s="64" t="e">
        <f t="shared" si="386"/>
        <v>#DIV/0!</v>
      </c>
      <c r="U137" s="53"/>
      <c r="V137" s="54"/>
      <c r="W137" s="52">
        <f>COUNTIF(ชื่อสถานบริการ6!$C$38:$AF$38,4)</f>
        <v>0</v>
      </c>
      <c r="X137" s="64" t="e">
        <f t="shared" si="387"/>
        <v>#DIV/0!</v>
      </c>
      <c r="Y137" s="53"/>
      <c r="Z137" s="54"/>
      <c r="AA137" s="52">
        <f>COUNTIF(ชื่อสถานบริการ7!$C$38:$AF$38,4)</f>
        <v>0</v>
      </c>
      <c r="AB137" s="64" t="e">
        <f t="shared" si="388"/>
        <v>#DIV/0!</v>
      </c>
      <c r="AC137" s="53"/>
      <c r="AD137" s="54"/>
      <c r="AE137" s="52">
        <f>COUNTIF(ชื่อสถานบริการ8!$C$38:$AF$38,4)</f>
        <v>0</v>
      </c>
      <c r="AF137" s="64" t="e">
        <f t="shared" si="389"/>
        <v>#DIV/0!</v>
      </c>
      <c r="AG137" s="53"/>
      <c r="AH137" s="54"/>
      <c r="AI137" s="52">
        <f>COUNTIF(ชื่อสถานบริการ9!$C$38:$AF$38,4)</f>
        <v>0</v>
      </c>
      <c r="AJ137" s="64" t="e">
        <f t="shared" si="390"/>
        <v>#DIV/0!</v>
      </c>
      <c r="AK137" s="53"/>
      <c r="AL137" s="54"/>
      <c r="AM137" s="52">
        <f>COUNTIF(ชื่อสถานบริการ10!$C$38:$AF$38,4)</f>
        <v>0</v>
      </c>
      <c r="AN137" s="64" t="e">
        <f t="shared" si="391"/>
        <v>#DIV/0!</v>
      </c>
      <c r="AO137" s="53"/>
      <c r="AP137" s="54"/>
      <c r="AQ137" s="52">
        <f>COUNTIF(ชื่อสถานบริการ11!$C$38:$AF$38,4)</f>
        <v>0</v>
      </c>
      <c r="AR137" s="64" t="e">
        <f t="shared" si="392"/>
        <v>#DIV/0!</v>
      </c>
      <c r="AS137" s="53"/>
      <c r="AT137" s="54"/>
      <c r="AU137" s="52">
        <f>COUNTIF(ชื่อสถานบริการ12!$C$38:$AF$38,4)</f>
        <v>0</v>
      </c>
      <c r="AV137" s="64" t="e">
        <f t="shared" si="393"/>
        <v>#DIV/0!</v>
      </c>
      <c r="AW137" s="53"/>
      <c r="AX137" s="54"/>
      <c r="AY137" s="52">
        <f>COUNTIF(ชื่อสถานบริการ13!$C$38:$AF$38,4)</f>
        <v>0</v>
      </c>
      <c r="AZ137" s="64" t="e">
        <f t="shared" si="394"/>
        <v>#DIV/0!</v>
      </c>
      <c r="BA137" s="53"/>
      <c r="BB137" s="54"/>
      <c r="BC137" s="52">
        <f>COUNTIF(ชื่อสถานบริการ14!$C$38:$AF$38,4)</f>
        <v>0</v>
      </c>
      <c r="BD137" s="64" t="e">
        <f t="shared" si="395"/>
        <v>#DIV/0!</v>
      </c>
      <c r="BE137" s="53"/>
      <c r="BF137" s="54"/>
      <c r="BG137" s="52">
        <f>COUNTIF(ชื่อสถานบริการ15!$C$38:$AF$38,4)</f>
        <v>0</v>
      </c>
      <c r="BH137" s="64" t="e">
        <f t="shared" si="396"/>
        <v>#DIV/0!</v>
      </c>
      <c r="BI137" s="53"/>
      <c r="BJ137" s="54"/>
      <c r="BK137" s="52">
        <f>COUNTIF(ชื่อสถานบริการ16!$C$38:$AF$38,4)</f>
        <v>0</v>
      </c>
      <c r="BL137" s="64" t="e">
        <f t="shared" si="397"/>
        <v>#DIV/0!</v>
      </c>
      <c r="BM137" s="53"/>
      <c r="BN137" s="54"/>
      <c r="BO137" s="52">
        <f>COUNTIF(ชื่อสถานบริการ17!$C$38:$AF$38,4)</f>
        <v>0</v>
      </c>
      <c r="BP137" s="64" t="e">
        <f t="shared" si="398"/>
        <v>#DIV/0!</v>
      </c>
      <c r="BQ137" s="53"/>
      <c r="BR137" s="54"/>
      <c r="BS137" s="52">
        <f>COUNTIF(ชื่อสถานบริการ18!$C$38:$AF$38,4)</f>
        <v>0</v>
      </c>
      <c r="BT137" s="64" t="e">
        <f t="shared" si="399"/>
        <v>#DIV/0!</v>
      </c>
      <c r="BU137" s="53"/>
      <c r="BV137" s="54"/>
      <c r="BW137" s="120">
        <f t="shared" si="400"/>
        <v>0</v>
      </c>
      <c r="BX137" s="64" t="e">
        <f t="shared" si="401"/>
        <v>#DIV/0!</v>
      </c>
      <c r="BY137" s="121"/>
      <c r="BZ137" s="122"/>
    </row>
    <row r="138" spans="1:78">
      <c r="A138" s="7">
        <v>9.1999999999999993</v>
      </c>
      <c r="B138" s="8" t="s">
        <v>38</v>
      </c>
      <c r="C138" s="52">
        <f>SUM(C139:C142)</f>
        <v>0</v>
      </c>
      <c r="D138" s="53"/>
      <c r="E138" s="56" t="e">
        <f>ชื่อสถานบริการ1!$AG39</f>
        <v>#DIV/0!</v>
      </c>
      <c r="F138" s="57" t="e">
        <f>ชื่อสถานบริการ1!$AH39</f>
        <v>#DIV/0!</v>
      </c>
      <c r="G138" s="52">
        <f>SUM(G139:G142)</f>
        <v>0</v>
      </c>
      <c r="H138" s="53"/>
      <c r="I138" s="56" t="e">
        <f>ชื่อสถานบริการ2!$AG39</f>
        <v>#DIV/0!</v>
      </c>
      <c r="J138" s="57" t="e">
        <f>ชื่อสถานบริการ2!$AH39</f>
        <v>#DIV/0!</v>
      </c>
      <c r="K138" s="52">
        <f>SUM(K139:K142)</f>
        <v>0</v>
      </c>
      <c r="L138" s="53"/>
      <c r="M138" s="56" t="e">
        <f>ชื่อสถานบริการ3!$AG39</f>
        <v>#DIV/0!</v>
      </c>
      <c r="N138" s="57" t="e">
        <f>ชื่อสถานบริการ3!$AH39</f>
        <v>#DIV/0!</v>
      </c>
      <c r="O138" s="52">
        <f>SUM(O139:O142)</f>
        <v>0</v>
      </c>
      <c r="P138" s="53"/>
      <c r="Q138" s="56" t="e">
        <f>ชื่อสถานบริการ4!$AG39</f>
        <v>#DIV/0!</v>
      </c>
      <c r="R138" s="57" t="e">
        <f>ชื่อสถานบริการ4!$AH39</f>
        <v>#DIV/0!</v>
      </c>
      <c r="S138" s="52">
        <f>SUM(S139:S142)</f>
        <v>0</v>
      </c>
      <c r="T138" s="53"/>
      <c r="U138" s="56" t="e">
        <f>ชื่อสถานบริการ5!$AG39</f>
        <v>#DIV/0!</v>
      </c>
      <c r="V138" s="57" t="e">
        <f>ชื่อสถานบริการ5!$AH39</f>
        <v>#DIV/0!</v>
      </c>
      <c r="W138" s="52">
        <f>SUM(W139:W142)</f>
        <v>0</v>
      </c>
      <c r="X138" s="53"/>
      <c r="Y138" s="56" t="e">
        <f>ชื่อสถานบริการ6!$AG39</f>
        <v>#DIV/0!</v>
      </c>
      <c r="Z138" s="57" t="e">
        <f>ชื่อสถานบริการ6!$AH39</f>
        <v>#DIV/0!</v>
      </c>
      <c r="AA138" s="52">
        <f>SUM(AA139:AA142)</f>
        <v>0</v>
      </c>
      <c r="AB138" s="53"/>
      <c r="AC138" s="56" t="e">
        <f>ชื่อสถานบริการ7!$AG39</f>
        <v>#DIV/0!</v>
      </c>
      <c r="AD138" s="57" t="e">
        <f>ชื่อสถานบริการ7!$AH39</f>
        <v>#DIV/0!</v>
      </c>
      <c r="AE138" s="52">
        <f>SUM(AE139:AE142)</f>
        <v>0</v>
      </c>
      <c r="AF138" s="53"/>
      <c r="AG138" s="56" t="e">
        <f>ชื่อสถานบริการ8!$AG39</f>
        <v>#DIV/0!</v>
      </c>
      <c r="AH138" s="57" t="e">
        <f>ชื่อสถานบริการ8!$AH39</f>
        <v>#DIV/0!</v>
      </c>
      <c r="AI138" s="52">
        <f>SUM(AI139:AI142)</f>
        <v>0</v>
      </c>
      <c r="AJ138" s="53"/>
      <c r="AK138" s="56" t="e">
        <f>ชื่อสถานบริการ9!$AG39</f>
        <v>#DIV/0!</v>
      </c>
      <c r="AL138" s="57" t="e">
        <f>ชื่อสถานบริการ9!$AH39</f>
        <v>#DIV/0!</v>
      </c>
      <c r="AM138" s="52">
        <f>SUM(AM139:AM142)</f>
        <v>0</v>
      </c>
      <c r="AN138" s="53"/>
      <c r="AO138" s="56" t="e">
        <f>ชื่อสถานบริการ10!$AG39</f>
        <v>#DIV/0!</v>
      </c>
      <c r="AP138" s="57" t="e">
        <f>ชื่อสถานบริการ10!$AH39</f>
        <v>#DIV/0!</v>
      </c>
      <c r="AQ138" s="52">
        <f>SUM(AQ139:AQ142)</f>
        <v>0</v>
      </c>
      <c r="AR138" s="53"/>
      <c r="AS138" s="56" t="e">
        <f>ชื่อสถานบริการ11!$AG39</f>
        <v>#DIV/0!</v>
      </c>
      <c r="AT138" s="57" t="e">
        <f>ชื่อสถานบริการ11!$AH39</f>
        <v>#DIV/0!</v>
      </c>
      <c r="AU138" s="52">
        <f>SUM(AU139:AU142)</f>
        <v>0</v>
      </c>
      <c r="AV138" s="53"/>
      <c r="AW138" s="56" t="e">
        <f>ชื่อสถานบริการ12!$AG39</f>
        <v>#DIV/0!</v>
      </c>
      <c r="AX138" s="57" t="e">
        <f>ชื่อสถานบริการ12!$AH39</f>
        <v>#DIV/0!</v>
      </c>
      <c r="AY138" s="52">
        <f>SUM(AY139:AY142)</f>
        <v>0</v>
      </c>
      <c r="AZ138" s="53"/>
      <c r="BA138" s="56" t="e">
        <f>ชื่อสถานบริการ13!$AG39</f>
        <v>#DIV/0!</v>
      </c>
      <c r="BB138" s="57" t="e">
        <f>ชื่อสถานบริการ13!$AH39</f>
        <v>#DIV/0!</v>
      </c>
      <c r="BC138" s="52">
        <f>SUM(BC139:BC142)</f>
        <v>0</v>
      </c>
      <c r="BD138" s="53"/>
      <c r="BE138" s="56" t="e">
        <f>ชื่อสถานบริการ14!$AG39</f>
        <v>#DIV/0!</v>
      </c>
      <c r="BF138" s="57" t="e">
        <f>ชื่อสถานบริการ14!$AH39</f>
        <v>#DIV/0!</v>
      </c>
      <c r="BG138" s="52">
        <f>SUM(BG139:BG142)</f>
        <v>0</v>
      </c>
      <c r="BH138" s="53"/>
      <c r="BI138" s="56" t="e">
        <f>ชื่อสถานบริการ15!$AG39</f>
        <v>#DIV/0!</v>
      </c>
      <c r="BJ138" s="57" t="e">
        <f>ชื่อสถานบริการ15!$AH39</f>
        <v>#DIV/0!</v>
      </c>
      <c r="BK138" s="52">
        <f>SUM(BK139:BK142)</f>
        <v>0</v>
      </c>
      <c r="BL138" s="53"/>
      <c r="BM138" s="56" t="e">
        <f>ชื่อสถานบริการ16!$AG39</f>
        <v>#DIV/0!</v>
      </c>
      <c r="BN138" s="57" t="e">
        <f>ชื่อสถานบริการ16!$AH39</f>
        <v>#DIV/0!</v>
      </c>
      <c r="BO138" s="52">
        <f>SUM(BO139:BO142)</f>
        <v>0</v>
      </c>
      <c r="BP138" s="53"/>
      <c r="BQ138" s="56" t="e">
        <f>ชื่อสถานบริการ17!$AG39</f>
        <v>#DIV/0!</v>
      </c>
      <c r="BR138" s="57" t="e">
        <f>ชื่อสถานบริการ17!$AH39</f>
        <v>#DIV/0!</v>
      </c>
      <c r="BS138" s="52">
        <f>SUM(BS139:BS142)</f>
        <v>0</v>
      </c>
      <c r="BT138" s="53"/>
      <c r="BU138" s="56" t="e">
        <f>ชื่อสถานบริการ18!$AG39</f>
        <v>#DIV/0!</v>
      </c>
      <c r="BV138" s="57" t="e">
        <f>ชื่อสถานบริการ18!$AH39</f>
        <v>#DIV/0!</v>
      </c>
      <c r="BW138" s="120">
        <f t="shared" si="400"/>
        <v>0</v>
      </c>
      <c r="BX138" s="53"/>
      <c r="BY138" s="121" t="e">
        <f>AVERAGE(E138,I138,M138,Q138,U138,Y138,AC138,AG138,AK138,AO138,AS138,AW138,BA138,BE138,BI138,BM138,BQ138,BU138)</f>
        <v>#DIV/0!</v>
      </c>
      <c r="BZ138" s="122"/>
    </row>
    <row r="139" spans="1:78" ht="18.75">
      <c r="A139" s="7"/>
      <c r="B139" s="46" t="s">
        <v>130</v>
      </c>
      <c r="C139" s="52">
        <f>COUNTIF(ชื่อสถานบริการ1!$C$39:$AF$39,1)</f>
        <v>0</v>
      </c>
      <c r="D139" s="53" t="e">
        <f>C139/$C$138*100</f>
        <v>#DIV/0!</v>
      </c>
      <c r="E139" s="53"/>
      <c r="F139" s="54"/>
      <c r="G139" s="52">
        <f>COUNTIF(ชื่อสถานบริการ2!$C$39:$AF$39,1)</f>
        <v>0</v>
      </c>
      <c r="H139" s="53" t="e">
        <f>G139/$C$138*100</f>
        <v>#DIV/0!</v>
      </c>
      <c r="I139" s="53"/>
      <c r="J139" s="54"/>
      <c r="K139" s="52">
        <f>COUNTIF(ชื่อสถานบริการ3!$C$39:$AF$39,1)</f>
        <v>0</v>
      </c>
      <c r="L139" s="53" t="e">
        <f>K139/$C$138*100</f>
        <v>#DIV/0!</v>
      </c>
      <c r="M139" s="53"/>
      <c r="N139" s="54"/>
      <c r="O139" s="52">
        <f>COUNTIF(ชื่อสถานบริการ4!$C$39:$AF$39,1)</f>
        <v>0</v>
      </c>
      <c r="P139" s="53" t="e">
        <f>O139/$C$138*100</f>
        <v>#DIV/0!</v>
      </c>
      <c r="Q139" s="53"/>
      <c r="R139" s="54"/>
      <c r="S139" s="52">
        <f>COUNTIF(ชื่อสถานบริการ5!$C$39:$AF$39,1)</f>
        <v>0</v>
      </c>
      <c r="T139" s="53" t="e">
        <f>S139/$C$138*100</f>
        <v>#DIV/0!</v>
      </c>
      <c r="U139" s="53"/>
      <c r="V139" s="54"/>
      <c r="W139" s="52">
        <f>COUNTIF(ชื่อสถานบริการ6!$C$39:$AF$39,1)</f>
        <v>0</v>
      </c>
      <c r="X139" s="53" t="e">
        <f>W139/$C$138*100</f>
        <v>#DIV/0!</v>
      </c>
      <c r="Y139" s="53"/>
      <c r="Z139" s="54"/>
      <c r="AA139" s="52">
        <f>COUNTIF(ชื่อสถานบริการ7!$C$39:$AF$39,1)</f>
        <v>0</v>
      </c>
      <c r="AB139" s="53" t="e">
        <f>AA139/$C$138*100</f>
        <v>#DIV/0!</v>
      </c>
      <c r="AC139" s="53"/>
      <c r="AD139" s="54"/>
      <c r="AE139" s="52">
        <f>COUNTIF(ชื่อสถานบริการ8!$C$39:$AF$39,1)</f>
        <v>0</v>
      </c>
      <c r="AF139" s="53" t="e">
        <f>AE139/$C$138*100</f>
        <v>#DIV/0!</v>
      </c>
      <c r="AG139" s="53"/>
      <c r="AH139" s="54"/>
      <c r="AI139" s="52">
        <f>COUNTIF(ชื่อสถานบริการ9!$C$39:$AF$39,1)</f>
        <v>0</v>
      </c>
      <c r="AJ139" s="53" t="e">
        <f>AI139/$C$138*100</f>
        <v>#DIV/0!</v>
      </c>
      <c r="AK139" s="53"/>
      <c r="AL139" s="54"/>
      <c r="AM139" s="52">
        <f>COUNTIF(ชื่อสถานบริการ10!$C$39:$AF$39,1)</f>
        <v>0</v>
      </c>
      <c r="AN139" s="53" t="e">
        <f>AM139/$C$138*100</f>
        <v>#DIV/0!</v>
      </c>
      <c r="AO139" s="53"/>
      <c r="AP139" s="54"/>
      <c r="AQ139" s="52">
        <f>COUNTIF(ชื่อสถานบริการ11!$C$39:$AF$39,1)</f>
        <v>0</v>
      </c>
      <c r="AR139" s="53" t="e">
        <f>AQ139/$C$138*100</f>
        <v>#DIV/0!</v>
      </c>
      <c r="AS139" s="53"/>
      <c r="AT139" s="54"/>
      <c r="AU139" s="52">
        <f>COUNTIF(ชื่อสถานบริการ12!$C$39:$AF$39,1)</f>
        <v>0</v>
      </c>
      <c r="AV139" s="53" t="e">
        <f>AU139/$C$138*100</f>
        <v>#DIV/0!</v>
      </c>
      <c r="AW139" s="53"/>
      <c r="AX139" s="54"/>
      <c r="AY139" s="52">
        <f>COUNTIF(ชื่อสถานบริการ13!$C$39:$AF$39,1)</f>
        <v>0</v>
      </c>
      <c r="AZ139" s="53" t="e">
        <f>AY139/$C$138*100</f>
        <v>#DIV/0!</v>
      </c>
      <c r="BA139" s="53"/>
      <c r="BB139" s="54"/>
      <c r="BC139" s="52">
        <f>COUNTIF(ชื่อสถานบริการ14!$C$39:$AF$39,1)</f>
        <v>0</v>
      </c>
      <c r="BD139" s="53" t="e">
        <f>BC139/$C$138*100</f>
        <v>#DIV/0!</v>
      </c>
      <c r="BE139" s="53"/>
      <c r="BF139" s="54"/>
      <c r="BG139" s="52">
        <f>COUNTIF(ชื่อสถานบริการ15!$C$39:$AF$39,1)</f>
        <v>0</v>
      </c>
      <c r="BH139" s="53" t="e">
        <f>BG139/$C$138*100</f>
        <v>#DIV/0!</v>
      </c>
      <c r="BI139" s="53"/>
      <c r="BJ139" s="54"/>
      <c r="BK139" s="52">
        <f>COUNTIF(ชื่อสถานบริการ16!$C$39:$AF$39,1)</f>
        <v>0</v>
      </c>
      <c r="BL139" s="53" t="e">
        <f>BK139/$C$138*100</f>
        <v>#DIV/0!</v>
      </c>
      <c r="BM139" s="53"/>
      <c r="BN139" s="54"/>
      <c r="BO139" s="52">
        <f>COUNTIF(ชื่อสถานบริการ17!$C$39:$AF$39,1)</f>
        <v>0</v>
      </c>
      <c r="BP139" s="53" t="e">
        <f>BO139/$C$138*100</f>
        <v>#DIV/0!</v>
      </c>
      <c r="BQ139" s="53"/>
      <c r="BR139" s="54"/>
      <c r="BS139" s="52">
        <f>COUNTIF(ชื่อสถานบริการ18!$C$39:$AF$39,1)</f>
        <v>0</v>
      </c>
      <c r="BT139" s="53" t="e">
        <f>BS139/$C$138*100</f>
        <v>#DIV/0!</v>
      </c>
      <c r="BU139" s="53"/>
      <c r="BV139" s="54"/>
      <c r="BW139" s="120">
        <f t="shared" si="400"/>
        <v>0</v>
      </c>
      <c r="BX139" s="53" t="e">
        <f>BW139/$C$138*100</f>
        <v>#DIV/0!</v>
      </c>
      <c r="BY139" s="121"/>
      <c r="BZ139" s="122"/>
    </row>
    <row r="140" spans="1:78" ht="18.75">
      <c r="A140" s="7"/>
      <c r="B140" s="46" t="s">
        <v>131</v>
      </c>
      <c r="C140" s="52">
        <f>COUNTIF(ชื่อสถานบริการ1!$C$39:$AF$39,2)</f>
        <v>0</v>
      </c>
      <c r="D140" s="53" t="e">
        <f t="shared" ref="D140:D142" si="402">C140/$C$138*100</f>
        <v>#DIV/0!</v>
      </c>
      <c r="E140" s="53"/>
      <c r="F140" s="54"/>
      <c r="G140" s="52">
        <f>COUNTIF(ชื่อสถานบริการ2!$C$39:$AF$39,2)</f>
        <v>0</v>
      </c>
      <c r="H140" s="53" t="e">
        <f t="shared" ref="H140:H142" si="403">G140/$C$138*100</f>
        <v>#DIV/0!</v>
      </c>
      <c r="I140" s="53"/>
      <c r="J140" s="54"/>
      <c r="K140" s="52">
        <f>COUNTIF(ชื่อสถานบริการ3!$C$39:$AF$39,2)</f>
        <v>0</v>
      </c>
      <c r="L140" s="53" t="e">
        <f t="shared" ref="L140:L142" si="404">K140/$C$138*100</f>
        <v>#DIV/0!</v>
      </c>
      <c r="M140" s="53"/>
      <c r="N140" s="54"/>
      <c r="O140" s="52">
        <f>COUNTIF(ชื่อสถานบริการ4!$C$39:$AF$39,2)</f>
        <v>0</v>
      </c>
      <c r="P140" s="53" t="e">
        <f t="shared" ref="P140:P142" si="405">O140/$C$138*100</f>
        <v>#DIV/0!</v>
      </c>
      <c r="Q140" s="53"/>
      <c r="R140" s="54"/>
      <c r="S140" s="52">
        <f>COUNTIF(ชื่อสถานบริการ5!$C$39:$AF$39,2)</f>
        <v>0</v>
      </c>
      <c r="T140" s="53" t="e">
        <f t="shared" ref="T140:T142" si="406">S140/$C$138*100</f>
        <v>#DIV/0!</v>
      </c>
      <c r="U140" s="53"/>
      <c r="V140" s="54"/>
      <c r="W140" s="52">
        <f>COUNTIF(ชื่อสถานบริการ6!$C$39:$AF$39,2)</f>
        <v>0</v>
      </c>
      <c r="X140" s="53" t="e">
        <f t="shared" ref="X140:X142" si="407">W140/$C$138*100</f>
        <v>#DIV/0!</v>
      </c>
      <c r="Y140" s="53"/>
      <c r="Z140" s="54"/>
      <c r="AA140" s="52">
        <f>COUNTIF(ชื่อสถานบริการ7!$C$39:$AF$39,2)</f>
        <v>0</v>
      </c>
      <c r="AB140" s="53" t="e">
        <f t="shared" ref="AB140:AB142" si="408">AA140/$C$138*100</f>
        <v>#DIV/0!</v>
      </c>
      <c r="AC140" s="53"/>
      <c r="AD140" s="54"/>
      <c r="AE140" s="52">
        <f>COUNTIF(ชื่อสถานบริการ8!$C$39:$AF$39,2)</f>
        <v>0</v>
      </c>
      <c r="AF140" s="53" t="e">
        <f t="shared" ref="AF140:AF142" si="409">AE140/$C$138*100</f>
        <v>#DIV/0!</v>
      </c>
      <c r="AG140" s="53"/>
      <c r="AH140" s="54"/>
      <c r="AI140" s="52">
        <f>COUNTIF(ชื่อสถานบริการ9!$C$39:$AF$39,2)</f>
        <v>0</v>
      </c>
      <c r="AJ140" s="53" t="e">
        <f t="shared" ref="AJ140:AJ142" si="410">AI140/$C$138*100</f>
        <v>#DIV/0!</v>
      </c>
      <c r="AK140" s="53"/>
      <c r="AL140" s="54"/>
      <c r="AM140" s="52">
        <f>COUNTIF(ชื่อสถานบริการ10!$C$39:$AF$39,2)</f>
        <v>0</v>
      </c>
      <c r="AN140" s="53" t="e">
        <f t="shared" ref="AN140:AN142" si="411">AM140/$C$138*100</f>
        <v>#DIV/0!</v>
      </c>
      <c r="AO140" s="53"/>
      <c r="AP140" s="54"/>
      <c r="AQ140" s="52">
        <f>COUNTIF(ชื่อสถานบริการ11!$C$39:$AF$39,2)</f>
        <v>0</v>
      </c>
      <c r="AR140" s="53" t="e">
        <f t="shared" ref="AR140:AR142" si="412">AQ140/$C$138*100</f>
        <v>#DIV/0!</v>
      </c>
      <c r="AS140" s="53"/>
      <c r="AT140" s="54"/>
      <c r="AU140" s="52">
        <f>COUNTIF(ชื่อสถานบริการ12!$C$39:$AF$39,2)</f>
        <v>0</v>
      </c>
      <c r="AV140" s="53" t="e">
        <f t="shared" ref="AV140:AV142" si="413">AU140/$C$138*100</f>
        <v>#DIV/0!</v>
      </c>
      <c r="AW140" s="53"/>
      <c r="AX140" s="54"/>
      <c r="AY140" s="52">
        <f>COUNTIF(ชื่อสถานบริการ13!$C$39:$AF$39,2)</f>
        <v>0</v>
      </c>
      <c r="AZ140" s="53" t="e">
        <f t="shared" ref="AZ140:AZ142" si="414">AY140/$C$138*100</f>
        <v>#DIV/0!</v>
      </c>
      <c r="BA140" s="53"/>
      <c r="BB140" s="54"/>
      <c r="BC140" s="52">
        <f>COUNTIF(ชื่อสถานบริการ14!$C$39:$AF$39,2)</f>
        <v>0</v>
      </c>
      <c r="BD140" s="53" t="e">
        <f t="shared" ref="BD140:BD142" si="415">BC140/$C$138*100</f>
        <v>#DIV/0!</v>
      </c>
      <c r="BE140" s="53"/>
      <c r="BF140" s="54"/>
      <c r="BG140" s="52">
        <f>COUNTIF(ชื่อสถานบริการ15!$C$39:$AF$39,2)</f>
        <v>0</v>
      </c>
      <c r="BH140" s="53" t="e">
        <f t="shared" ref="BH140:BH142" si="416">BG140/$C$138*100</f>
        <v>#DIV/0!</v>
      </c>
      <c r="BI140" s="53"/>
      <c r="BJ140" s="54"/>
      <c r="BK140" s="52">
        <f>COUNTIF(ชื่อสถานบริการ16!$C$39:$AF$39,2)</f>
        <v>0</v>
      </c>
      <c r="BL140" s="53" t="e">
        <f t="shared" ref="BL140:BL142" si="417">BK140/$C$138*100</f>
        <v>#DIV/0!</v>
      </c>
      <c r="BM140" s="53"/>
      <c r="BN140" s="54"/>
      <c r="BO140" s="52">
        <f>COUNTIF(ชื่อสถานบริการ17!$C$39:$AF$39,2)</f>
        <v>0</v>
      </c>
      <c r="BP140" s="53" t="e">
        <f t="shared" ref="BP140:BP142" si="418">BO140/$C$138*100</f>
        <v>#DIV/0!</v>
      </c>
      <c r="BQ140" s="53"/>
      <c r="BR140" s="54"/>
      <c r="BS140" s="52">
        <f>COUNTIF(ชื่อสถานบริการ18!$C$39:$AF$39,2)</f>
        <v>0</v>
      </c>
      <c r="BT140" s="53" t="e">
        <f t="shared" ref="BT140:BT142" si="419">BS140/$C$138*100</f>
        <v>#DIV/0!</v>
      </c>
      <c r="BU140" s="53"/>
      <c r="BV140" s="54"/>
      <c r="BW140" s="120">
        <f t="shared" si="400"/>
        <v>0</v>
      </c>
      <c r="BX140" s="53" t="e">
        <f t="shared" ref="BX140:BX142" si="420">BW140/$C$138*100</f>
        <v>#DIV/0!</v>
      </c>
      <c r="BY140" s="121"/>
      <c r="BZ140" s="122"/>
    </row>
    <row r="141" spans="1:78" ht="18.75">
      <c r="A141" s="7"/>
      <c r="B141" s="46" t="s">
        <v>132</v>
      </c>
      <c r="C141" s="52">
        <f>COUNTIF(ชื่อสถานบริการ1!$C$39:$AF$39,3)</f>
        <v>0</v>
      </c>
      <c r="D141" s="53" t="e">
        <f t="shared" si="402"/>
        <v>#DIV/0!</v>
      </c>
      <c r="E141" s="53"/>
      <c r="F141" s="54"/>
      <c r="G141" s="52">
        <f>COUNTIF(ชื่อสถานบริการ2!$C$39:$AF$39,3)</f>
        <v>0</v>
      </c>
      <c r="H141" s="53" t="e">
        <f t="shared" si="403"/>
        <v>#DIV/0!</v>
      </c>
      <c r="I141" s="53"/>
      <c r="J141" s="54"/>
      <c r="K141" s="52">
        <f>COUNTIF(ชื่อสถานบริการ3!$C$39:$AF$39,3)</f>
        <v>0</v>
      </c>
      <c r="L141" s="53" t="e">
        <f t="shared" si="404"/>
        <v>#DIV/0!</v>
      </c>
      <c r="M141" s="53"/>
      <c r="N141" s="54"/>
      <c r="O141" s="52">
        <f>COUNTIF(ชื่อสถานบริการ4!$C$39:$AF$39,3)</f>
        <v>0</v>
      </c>
      <c r="P141" s="53" t="e">
        <f t="shared" si="405"/>
        <v>#DIV/0!</v>
      </c>
      <c r="Q141" s="53"/>
      <c r="R141" s="54"/>
      <c r="S141" s="52">
        <f>COUNTIF(ชื่อสถานบริการ5!$C$39:$AF$39,3)</f>
        <v>0</v>
      </c>
      <c r="T141" s="53" t="e">
        <f t="shared" si="406"/>
        <v>#DIV/0!</v>
      </c>
      <c r="U141" s="53"/>
      <c r="V141" s="54"/>
      <c r="W141" s="52">
        <f>COUNTIF(ชื่อสถานบริการ6!$C$39:$AF$39,3)</f>
        <v>0</v>
      </c>
      <c r="X141" s="53" t="e">
        <f t="shared" si="407"/>
        <v>#DIV/0!</v>
      </c>
      <c r="Y141" s="53"/>
      <c r="Z141" s="54"/>
      <c r="AA141" s="52">
        <f>COUNTIF(ชื่อสถานบริการ7!$C$39:$AF$39,3)</f>
        <v>0</v>
      </c>
      <c r="AB141" s="53" t="e">
        <f t="shared" si="408"/>
        <v>#DIV/0!</v>
      </c>
      <c r="AC141" s="53"/>
      <c r="AD141" s="54"/>
      <c r="AE141" s="52">
        <f>COUNTIF(ชื่อสถานบริการ8!$C$39:$AF$39,3)</f>
        <v>0</v>
      </c>
      <c r="AF141" s="53" t="e">
        <f t="shared" si="409"/>
        <v>#DIV/0!</v>
      </c>
      <c r="AG141" s="53"/>
      <c r="AH141" s="54"/>
      <c r="AI141" s="52">
        <f>COUNTIF(ชื่อสถานบริการ9!$C$39:$AF$39,3)</f>
        <v>0</v>
      </c>
      <c r="AJ141" s="53" t="e">
        <f t="shared" si="410"/>
        <v>#DIV/0!</v>
      </c>
      <c r="AK141" s="53"/>
      <c r="AL141" s="54"/>
      <c r="AM141" s="52">
        <f>COUNTIF(ชื่อสถานบริการ10!$C$39:$AF$39,3)</f>
        <v>0</v>
      </c>
      <c r="AN141" s="53" t="e">
        <f t="shared" si="411"/>
        <v>#DIV/0!</v>
      </c>
      <c r="AO141" s="53"/>
      <c r="AP141" s="54"/>
      <c r="AQ141" s="52">
        <f>COUNTIF(ชื่อสถานบริการ11!$C$39:$AF$39,3)</f>
        <v>0</v>
      </c>
      <c r="AR141" s="53" t="e">
        <f t="shared" si="412"/>
        <v>#DIV/0!</v>
      </c>
      <c r="AS141" s="53"/>
      <c r="AT141" s="54"/>
      <c r="AU141" s="52">
        <f>COUNTIF(ชื่อสถานบริการ12!$C$39:$AF$39,3)</f>
        <v>0</v>
      </c>
      <c r="AV141" s="53" t="e">
        <f t="shared" si="413"/>
        <v>#DIV/0!</v>
      </c>
      <c r="AW141" s="53"/>
      <c r="AX141" s="54"/>
      <c r="AY141" s="52">
        <f>COUNTIF(ชื่อสถานบริการ13!$C$39:$AF$39,3)</f>
        <v>0</v>
      </c>
      <c r="AZ141" s="53" t="e">
        <f t="shared" si="414"/>
        <v>#DIV/0!</v>
      </c>
      <c r="BA141" s="53"/>
      <c r="BB141" s="54"/>
      <c r="BC141" s="52">
        <f>COUNTIF(ชื่อสถานบริการ14!$C$39:$AF$39,3)</f>
        <v>0</v>
      </c>
      <c r="BD141" s="53" t="e">
        <f t="shared" si="415"/>
        <v>#DIV/0!</v>
      </c>
      <c r="BE141" s="53"/>
      <c r="BF141" s="54"/>
      <c r="BG141" s="52">
        <f>COUNTIF(ชื่อสถานบริการ15!$C$39:$AF$39,3)</f>
        <v>0</v>
      </c>
      <c r="BH141" s="53" t="e">
        <f t="shared" si="416"/>
        <v>#DIV/0!</v>
      </c>
      <c r="BI141" s="53"/>
      <c r="BJ141" s="54"/>
      <c r="BK141" s="52">
        <f>COUNTIF(ชื่อสถานบริการ16!$C$39:$AF$39,3)</f>
        <v>0</v>
      </c>
      <c r="BL141" s="53" t="e">
        <f t="shared" si="417"/>
        <v>#DIV/0!</v>
      </c>
      <c r="BM141" s="53"/>
      <c r="BN141" s="54"/>
      <c r="BO141" s="52">
        <f>COUNTIF(ชื่อสถานบริการ17!$C$39:$AF$39,3)</f>
        <v>0</v>
      </c>
      <c r="BP141" s="53" t="e">
        <f t="shared" si="418"/>
        <v>#DIV/0!</v>
      </c>
      <c r="BQ141" s="53"/>
      <c r="BR141" s="54"/>
      <c r="BS141" s="52">
        <f>COUNTIF(ชื่อสถานบริการ18!$C$39:$AF$39,3)</f>
        <v>0</v>
      </c>
      <c r="BT141" s="53" t="e">
        <f t="shared" si="419"/>
        <v>#DIV/0!</v>
      </c>
      <c r="BU141" s="53"/>
      <c r="BV141" s="54"/>
      <c r="BW141" s="120">
        <f t="shared" si="400"/>
        <v>0</v>
      </c>
      <c r="BX141" s="53" t="e">
        <f t="shared" si="420"/>
        <v>#DIV/0!</v>
      </c>
      <c r="BY141" s="121"/>
      <c r="BZ141" s="122"/>
    </row>
    <row r="142" spans="1:78" ht="18.75">
      <c r="A142" s="7"/>
      <c r="B142" s="46" t="s">
        <v>133</v>
      </c>
      <c r="C142" s="52">
        <f>COUNTIF(ชื่อสถานบริการ1!$C$39:$AF$39,4)</f>
        <v>0</v>
      </c>
      <c r="D142" s="53" t="e">
        <f t="shared" si="402"/>
        <v>#DIV/0!</v>
      </c>
      <c r="E142" s="53"/>
      <c r="F142" s="54"/>
      <c r="G142" s="52">
        <f>COUNTIF(ชื่อสถานบริการ2!$C$39:$AF$39,4)</f>
        <v>0</v>
      </c>
      <c r="H142" s="53" t="e">
        <f t="shared" si="403"/>
        <v>#DIV/0!</v>
      </c>
      <c r="I142" s="53"/>
      <c r="J142" s="54"/>
      <c r="K142" s="52">
        <f>COUNTIF(ชื่อสถานบริการ3!$C$39:$AF$39,4)</f>
        <v>0</v>
      </c>
      <c r="L142" s="53" t="e">
        <f t="shared" si="404"/>
        <v>#DIV/0!</v>
      </c>
      <c r="M142" s="53"/>
      <c r="N142" s="54"/>
      <c r="O142" s="52">
        <f>COUNTIF(ชื่อสถานบริการ4!$C$39:$AF$39,4)</f>
        <v>0</v>
      </c>
      <c r="P142" s="53" t="e">
        <f t="shared" si="405"/>
        <v>#DIV/0!</v>
      </c>
      <c r="Q142" s="53"/>
      <c r="R142" s="54"/>
      <c r="S142" s="52">
        <f>COUNTIF(ชื่อสถานบริการ5!$C$39:$AF$39,4)</f>
        <v>0</v>
      </c>
      <c r="T142" s="53" t="e">
        <f t="shared" si="406"/>
        <v>#DIV/0!</v>
      </c>
      <c r="U142" s="53"/>
      <c r="V142" s="54"/>
      <c r="W142" s="52">
        <f>COUNTIF(ชื่อสถานบริการ6!$C$39:$AF$39,4)</f>
        <v>0</v>
      </c>
      <c r="X142" s="53" t="e">
        <f t="shared" si="407"/>
        <v>#DIV/0!</v>
      </c>
      <c r="Y142" s="53"/>
      <c r="Z142" s="54"/>
      <c r="AA142" s="52">
        <f>COUNTIF(ชื่อสถานบริการ7!$C$39:$AF$39,4)</f>
        <v>0</v>
      </c>
      <c r="AB142" s="53" t="e">
        <f t="shared" si="408"/>
        <v>#DIV/0!</v>
      </c>
      <c r="AC142" s="53"/>
      <c r="AD142" s="54"/>
      <c r="AE142" s="52">
        <f>COUNTIF(ชื่อสถานบริการ8!$C$39:$AF$39,4)</f>
        <v>0</v>
      </c>
      <c r="AF142" s="53" t="e">
        <f t="shared" si="409"/>
        <v>#DIV/0!</v>
      </c>
      <c r="AG142" s="53"/>
      <c r="AH142" s="54"/>
      <c r="AI142" s="52">
        <f>COUNTIF(ชื่อสถานบริการ9!$C$39:$AF$39,4)</f>
        <v>0</v>
      </c>
      <c r="AJ142" s="53" t="e">
        <f t="shared" si="410"/>
        <v>#DIV/0!</v>
      </c>
      <c r="AK142" s="53"/>
      <c r="AL142" s="54"/>
      <c r="AM142" s="52">
        <f>COUNTIF(ชื่อสถานบริการ10!$C$39:$AF$39,4)</f>
        <v>0</v>
      </c>
      <c r="AN142" s="53" t="e">
        <f t="shared" si="411"/>
        <v>#DIV/0!</v>
      </c>
      <c r="AO142" s="53"/>
      <c r="AP142" s="54"/>
      <c r="AQ142" s="52">
        <f>COUNTIF(ชื่อสถานบริการ11!$C$39:$AF$39,4)</f>
        <v>0</v>
      </c>
      <c r="AR142" s="53" t="e">
        <f t="shared" si="412"/>
        <v>#DIV/0!</v>
      </c>
      <c r="AS142" s="53"/>
      <c r="AT142" s="54"/>
      <c r="AU142" s="52">
        <f>COUNTIF(ชื่อสถานบริการ12!$C$39:$AF$39,4)</f>
        <v>0</v>
      </c>
      <c r="AV142" s="53" t="e">
        <f t="shared" si="413"/>
        <v>#DIV/0!</v>
      </c>
      <c r="AW142" s="53"/>
      <c r="AX142" s="54"/>
      <c r="AY142" s="52">
        <f>COUNTIF(ชื่อสถานบริการ13!$C$39:$AF$39,4)</f>
        <v>0</v>
      </c>
      <c r="AZ142" s="53" t="e">
        <f t="shared" si="414"/>
        <v>#DIV/0!</v>
      </c>
      <c r="BA142" s="53"/>
      <c r="BB142" s="54"/>
      <c r="BC142" s="52">
        <f>COUNTIF(ชื่อสถานบริการ14!$C$39:$AF$39,4)</f>
        <v>0</v>
      </c>
      <c r="BD142" s="53" t="e">
        <f t="shared" si="415"/>
        <v>#DIV/0!</v>
      </c>
      <c r="BE142" s="53"/>
      <c r="BF142" s="54"/>
      <c r="BG142" s="52">
        <f>COUNTIF(ชื่อสถานบริการ15!$C$39:$AF$39,4)</f>
        <v>0</v>
      </c>
      <c r="BH142" s="53" t="e">
        <f t="shared" si="416"/>
        <v>#DIV/0!</v>
      </c>
      <c r="BI142" s="53"/>
      <c r="BJ142" s="54"/>
      <c r="BK142" s="52">
        <f>COUNTIF(ชื่อสถานบริการ16!$C$39:$AF$39,4)</f>
        <v>0</v>
      </c>
      <c r="BL142" s="53" t="e">
        <f t="shared" si="417"/>
        <v>#DIV/0!</v>
      </c>
      <c r="BM142" s="53"/>
      <c r="BN142" s="54"/>
      <c r="BO142" s="52">
        <f>COUNTIF(ชื่อสถานบริการ17!$C$39:$AF$39,4)</f>
        <v>0</v>
      </c>
      <c r="BP142" s="53" t="e">
        <f t="shared" si="418"/>
        <v>#DIV/0!</v>
      </c>
      <c r="BQ142" s="53"/>
      <c r="BR142" s="54"/>
      <c r="BS142" s="52">
        <f>COUNTIF(ชื่อสถานบริการ18!$C$39:$AF$39,4)</f>
        <v>0</v>
      </c>
      <c r="BT142" s="53" t="e">
        <f t="shared" si="419"/>
        <v>#DIV/0!</v>
      </c>
      <c r="BU142" s="53"/>
      <c r="BV142" s="54"/>
      <c r="BW142" s="120">
        <f t="shared" si="400"/>
        <v>0</v>
      </c>
      <c r="BX142" s="53" t="e">
        <f t="shared" si="420"/>
        <v>#DIV/0!</v>
      </c>
      <c r="BY142" s="121"/>
      <c r="BZ142" s="122"/>
    </row>
    <row r="143" spans="1:78" ht="28.5">
      <c r="A143" s="7">
        <v>9.3000000000000007</v>
      </c>
      <c r="B143" s="8" t="s">
        <v>39</v>
      </c>
      <c r="C143" s="52">
        <f>SUM(C144:C147)</f>
        <v>0</v>
      </c>
      <c r="D143" s="53"/>
      <c r="E143" s="56" t="e">
        <f>ชื่อสถานบริการ1!$AG40</f>
        <v>#DIV/0!</v>
      </c>
      <c r="F143" s="57" t="e">
        <f>ชื่อสถานบริการ1!$AH40</f>
        <v>#DIV/0!</v>
      </c>
      <c r="G143" s="52">
        <f>SUM(G144:G147)</f>
        <v>0</v>
      </c>
      <c r="H143" s="53"/>
      <c r="I143" s="56" t="e">
        <f>ชื่อสถานบริการ2!$AG40</f>
        <v>#DIV/0!</v>
      </c>
      <c r="J143" s="57" t="e">
        <f>ชื่อสถานบริการ2!$AH40</f>
        <v>#DIV/0!</v>
      </c>
      <c r="K143" s="52">
        <f>SUM(K144:K147)</f>
        <v>0</v>
      </c>
      <c r="L143" s="53"/>
      <c r="M143" s="56" t="e">
        <f>ชื่อสถานบริการ3!$AG40</f>
        <v>#DIV/0!</v>
      </c>
      <c r="N143" s="57" t="e">
        <f>ชื่อสถานบริการ3!$AH40</f>
        <v>#DIV/0!</v>
      </c>
      <c r="O143" s="52">
        <f>SUM(O144:O147)</f>
        <v>0</v>
      </c>
      <c r="P143" s="53"/>
      <c r="Q143" s="56" t="e">
        <f>ชื่อสถานบริการ4!$AG40</f>
        <v>#DIV/0!</v>
      </c>
      <c r="R143" s="57" t="e">
        <f>ชื่อสถานบริการ4!$AH40</f>
        <v>#DIV/0!</v>
      </c>
      <c r="S143" s="52">
        <f>SUM(S144:S147)</f>
        <v>0</v>
      </c>
      <c r="T143" s="53"/>
      <c r="U143" s="56" t="e">
        <f>ชื่อสถานบริการ5!$AG40</f>
        <v>#DIV/0!</v>
      </c>
      <c r="V143" s="57" t="e">
        <f>ชื่อสถานบริการ5!$AH40</f>
        <v>#DIV/0!</v>
      </c>
      <c r="W143" s="52">
        <f>SUM(W144:W147)</f>
        <v>0</v>
      </c>
      <c r="X143" s="53"/>
      <c r="Y143" s="56" t="e">
        <f>ชื่อสถานบริการ6!$AG40</f>
        <v>#DIV/0!</v>
      </c>
      <c r="Z143" s="57" t="e">
        <f>ชื่อสถานบริการ6!$AH40</f>
        <v>#DIV/0!</v>
      </c>
      <c r="AA143" s="52">
        <f>SUM(AA144:AA147)</f>
        <v>0</v>
      </c>
      <c r="AB143" s="53"/>
      <c r="AC143" s="56" t="e">
        <f>ชื่อสถานบริการ7!$AG40</f>
        <v>#DIV/0!</v>
      </c>
      <c r="AD143" s="57" t="e">
        <f>ชื่อสถานบริการ7!$AH40</f>
        <v>#DIV/0!</v>
      </c>
      <c r="AE143" s="52">
        <f>SUM(AE144:AE147)</f>
        <v>0</v>
      </c>
      <c r="AF143" s="53"/>
      <c r="AG143" s="56" t="e">
        <f>ชื่อสถานบริการ8!$AG40</f>
        <v>#DIV/0!</v>
      </c>
      <c r="AH143" s="57" t="e">
        <f>ชื่อสถานบริการ8!$AH40</f>
        <v>#DIV/0!</v>
      </c>
      <c r="AI143" s="52">
        <f>SUM(AI144:AI147)</f>
        <v>0</v>
      </c>
      <c r="AJ143" s="53"/>
      <c r="AK143" s="56" t="e">
        <f>ชื่อสถานบริการ9!$AG40</f>
        <v>#DIV/0!</v>
      </c>
      <c r="AL143" s="57" t="e">
        <f>ชื่อสถานบริการ9!$AH40</f>
        <v>#DIV/0!</v>
      </c>
      <c r="AM143" s="52">
        <f>SUM(AM144:AM147)</f>
        <v>0</v>
      </c>
      <c r="AN143" s="53"/>
      <c r="AO143" s="56" t="e">
        <f>ชื่อสถานบริการ10!$AG40</f>
        <v>#DIV/0!</v>
      </c>
      <c r="AP143" s="57" t="e">
        <f>ชื่อสถานบริการ10!$AH40</f>
        <v>#DIV/0!</v>
      </c>
      <c r="AQ143" s="52">
        <f>SUM(AQ144:AQ147)</f>
        <v>0</v>
      </c>
      <c r="AR143" s="53"/>
      <c r="AS143" s="56" t="e">
        <f>ชื่อสถานบริการ11!$AG40</f>
        <v>#DIV/0!</v>
      </c>
      <c r="AT143" s="57" t="e">
        <f>ชื่อสถานบริการ11!$AH40</f>
        <v>#DIV/0!</v>
      </c>
      <c r="AU143" s="52">
        <f>SUM(AU144:AU147)</f>
        <v>0</v>
      </c>
      <c r="AV143" s="53"/>
      <c r="AW143" s="56" t="e">
        <f>ชื่อสถานบริการ12!$AG40</f>
        <v>#DIV/0!</v>
      </c>
      <c r="AX143" s="57" t="e">
        <f>ชื่อสถานบริการ12!$AH40</f>
        <v>#DIV/0!</v>
      </c>
      <c r="AY143" s="52">
        <f>SUM(AY144:AY147)</f>
        <v>0</v>
      </c>
      <c r="AZ143" s="53"/>
      <c r="BA143" s="56" t="e">
        <f>ชื่อสถานบริการ13!$AG40</f>
        <v>#DIV/0!</v>
      </c>
      <c r="BB143" s="57" t="e">
        <f>ชื่อสถานบริการ13!$AH40</f>
        <v>#DIV/0!</v>
      </c>
      <c r="BC143" s="52">
        <f>SUM(BC144:BC147)</f>
        <v>0</v>
      </c>
      <c r="BD143" s="53"/>
      <c r="BE143" s="56" t="e">
        <f>ชื่อสถานบริการ14!$AG40</f>
        <v>#DIV/0!</v>
      </c>
      <c r="BF143" s="57" t="e">
        <f>ชื่อสถานบริการ14!$AH40</f>
        <v>#DIV/0!</v>
      </c>
      <c r="BG143" s="52">
        <f>SUM(BG144:BG147)</f>
        <v>0</v>
      </c>
      <c r="BH143" s="53"/>
      <c r="BI143" s="56" t="e">
        <f>ชื่อสถานบริการ15!$AG40</f>
        <v>#DIV/0!</v>
      </c>
      <c r="BJ143" s="57" t="e">
        <f>ชื่อสถานบริการ15!$AH40</f>
        <v>#DIV/0!</v>
      </c>
      <c r="BK143" s="52">
        <f>SUM(BK144:BK147)</f>
        <v>0</v>
      </c>
      <c r="BL143" s="53"/>
      <c r="BM143" s="56" t="e">
        <f>ชื่อสถานบริการ16!$AG40</f>
        <v>#DIV/0!</v>
      </c>
      <c r="BN143" s="57" t="e">
        <f>ชื่อสถานบริการ16!$AH40</f>
        <v>#DIV/0!</v>
      </c>
      <c r="BO143" s="52">
        <f>SUM(BO144:BO147)</f>
        <v>0</v>
      </c>
      <c r="BP143" s="53"/>
      <c r="BQ143" s="56" t="e">
        <f>ชื่อสถานบริการ17!$AG40</f>
        <v>#DIV/0!</v>
      </c>
      <c r="BR143" s="57" t="e">
        <f>ชื่อสถานบริการ17!$AH40</f>
        <v>#DIV/0!</v>
      </c>
      <c r="BS143" s="52">
        <f>SUM(BS144:BS147)</f>
        <v>0</v>
      </c>
      <c r="BT143" s="53"/>
      <c r="BU143" s="56" t="e">
        <f>ชื่อสถานบริการ18!$AG40</f>
        <v>#DIV/0!</v>
      </c>
      <c r="BV143" s="57" t="e">
        <f>ชื่อสถานบริการ18!$AH40</f>
        <v>#DIV/0!</v>
      </c>
      <c r="BW143" s="120">
        <f t="shared" si="400"/>
        <v>0</v>
      </c>
      <c r="BX143" s="53"/>
      <c r="BY143" s="121" t="e">
        <f>AVERAGE(E143,I143,M143,Q143,U143,Y143,AC143,AG143,AK143,AO143,AS143,AW143,BA143,BE143,BI143,BM143,BQ143,BU143)</f>
        <v>#DIV/0!</v>
      </c>
      <c r="BZ143" s="122"/>
    </row>
    <row r="144" spans="1:78" ht="18.75">
      <c r="A144" s="7"/>
      <c r="B144" s="46" t="s">
        <v>130</v>
      </c>
      <c r="C144" s="52">
        <f>COUNTIF(ชื่อสถานบริการ1!$C$40:$AF$40,1)</f>
        <v>0</v>
      </c>
      <c r="D144" s="53" t="e">
        <f>C144/$C$143*100</f>
        <v>#DIV/0!</v>
      </c>
      <c r="E144" s="53"/>
      <c r="F144" s="54"/>
      <c r="G144" s="52">
        <f>COUNTIF(ชื่อสถานบริการ2!$C$40:$AF$40,1)</f>
        <v>0</v>
      </c>
      <c r="H144" s="53" t="e">
        <f>G144/$C$143*100</f>
        <v>#DIV/0!</v>
      </c>
      <c r="I144" s="53"/>
      <c r="J144" s="54"/>
      <c r="K144" s="52">
        <f>COUNTIF(ชื่อสถานบริการ3!$C$40:$AF$40,1)</f>
        <v>0</v>
      </c>
      <c r="L144" s="53" t="e">
        <f>K144/$C$143*100</f>
        <v>#DIV/0!</v>
      </c>
      <c r="M144" s="53"/>
      <c r="N144" s="54"/>
      <c r="O144" s="52">
        <f>COUNTIF(ชื่อสถานบริการ4!$C$40:$AF$40,1)</f>
        <v>0</v>
      </c>
      <c r="P144" s="53" t="e">
        <f>O144/$C$143*100</f>
        <v>#DIV/0!</v>
      </c>
      <c r="Q144" s="53"/>
      <c r="R144" s="54"/>
      <c r="S144" s="52">
        <f>COUNTIF(ชื่อสถานบริการ5!$C$40:$AF$40,1)</f>
        <v>0</v>
      </c>
      <c r="T144" s="53" t="e">
        <f>S144/$C$143*100</f>
        <v>#DIV/0!</v>
      </c>
      <c r="U144" s="53"/>
      <c r="V144" s="54"/>
      <c r="W144" s="52">
        <f>COUNTIF(ชื่อสถานบริการ6!$C$40:$AF$40,1)</f>
        <v>0</v>
      </c>
      <c r="X144" s="53" t="e">
        <f>W144/$C$143*100</f>
        <v>#DIV/0!</v>
      </c>
      <c r="Y144" s="53"/>
      <c r="Z144" s="54"/>
      <c r="AA144" s="52">
        <f>COUNTIF(ชื่อสถานบริการ7!$C$40:$AF$40,1)</f>
        <v>0</v>
      </c>
      <c r="AB144" s="53" t="e">
        <f>AA144/$C$143*100</f>
        <v>#DIV/0!</v>
      </c>
      <c r="AC144" s="53"/>
      <c r="AD144" s="54"/>
      <c r="AE144" s="52">
        <f>COUNTIF(ชื่อสถานบริการ8!$C$40:$AF$40,1)</f>
        <v>0</v>
      </c>
      <c r="AF144" s="53" t="e">
        <f>AE144/$C$143*100</f>
        <v>#DIV/0!</v>
      </c>
      <c r="AG144" s="53"/>
      <c r="AH144" s="54"/>
      <c r="AI144" s="52">
        <f>COUNTIF(ชื่อสถานบริการ9!$C$40:$AF$40,1)</f>
        <v>0</v>
      </c>
      <c r="AJ144" s="53" t="e">
        <f>AI144/$C$143*100</f>
        <v>#DIV/0!</v>
      </c>
      <c r="AK144" s="53"/>
      <c r="AL144" s="54"/>
      <c r="AM144" s="52">
        <f>COUNTIF(ชื่อสถานบริการ10!$C$40:$AF$40,1)</f>
        <v>0</v>
      </c>
      <c r="AN144" s="53" t="e">
        <f>AM144/$C$143*100</f>
        <v>#DIV/0!</v>
      </c>
      <c r="AO144" s="53"/>
      <c r="AP144" s="54"/>
      <c r="AQ144" s="52">
        <f>COUNTIF(ชื่อสถานบริการ11!$C$40:$AF$40,1)</f>
        <v>0</v>
      </c>
      <c r="AR144" s="53" t="e">
        <f>AQ144/$C$143*100</f>
        <v>#DIV/0!</v>
      </c>
      <c r="AS144" s="53"/>
      <c r="AT144" s="54"/>
      <c r="AU144" s="52">
        <f>COUNTIF(ชื่อสถานบริการ12!$C$40:$AF$40,1)</f>
        <v>0</v>
      </c>
      <c r="AV144" s="53" t="e">
        <f>AU144/$C$143*100</f>
        <v>#DIV/0!</v>
      </c>
      <c r="AW144" s="53"/>
      <c r="AX144" s="54"/>
      <c r="AY144" s="52">
        <f>COUNTIF(ชื่อสถานบริการ13!$C$40:$AF$40,1)</f>
        <v>0</v>
      </c>
      <c r="AZ144" s="53" t="e">
        <f>AY144/$C$143*100</f>
        <v>#DIV/0!</v>
      </c>
      <c r="BA144" s="53"/>
      <c r="BB144" s="54"/>
      <c r="BC144" s="52">
        <f>COUNTIF(ชื่อสถานบริการ14!$C$40:$AF$40,1)</f>
        <v>0</v>
      </c>
      <c r="BD144" s="53" t="e">
        <f>BC144/$C$143*100</f>
        <v>#DIV/0!</v>
      </c>
      <c r="BE144" s="53"/>
      <c r="BF144" s="54"/>
      <c r="BG144" s="52">
        <f>COUNTIF(ชื่อสถานบริการ15!$C$40:$AF$40,1)</f>
        <v>0</v>
      </c>
      <c r="BH144" s="53" t="e">
        <f>BG144/$C$143*100</f>
        <v>#DIV/0!</v>
      </c>
      <c r="BI144" s="53"/>
      <c r="BJ144" s="54"/>
      <c r="BK144" s="52">
        <f>COUNTIF(ชื่อสถานบริการ16!$C$40:$AF$40,1)</f>
        <v>0</v>
      </c>
      <c r="BL144" s="53" t="e">
        <f>BK144/$C$143*100</f>
        <v>#DIV/0!</v>
      </c>
      <c r="BM144" s="53"/>
      <c r="BN144" s="54"/>
      <c r="BO144" s="52">
        <f>COUNTIF(ชื่อสถานบริการ17!$C$40:$AF$40,1)</f>
        <v>0</v>
      </c>
      <c r="BP144" s="53" t="e">
        <f>BO144/$C$143*100</f>
        <v>#DIV/0!</v>
      </c>
      <c r="BQ144" s="53"/>
      <c r="BR144" s="54"/>
      <c r="BS144" s="52">
        <f>COUNTIF(ชื่อสถานบริการ18!$C$40:$AF$40,1)</f>
        <v>0</v>
      </c>
      <c r="BT144" s="53" t="e">
        <f>BS144/$C$143*100</f>
        <v>#DIV/0!</v>
      </c>
      <c r="BU144" s="53"/>
      <c r="BV144" s="54"/>
      <c r="BW144" s="120">
        <f t="shared" si="400"/>
        <v>0</v>
      </c>
      <c r="BX144" s="53" t="e">
        <f>BW144/$C$143*100</f>
        <v>#DIV/0!</v>
      </c>
      <c r="BY144" s="121"/>
      <c r="BZ144" s="122"/>
    </row>
    <row r="145" spans="1:78" ht="18.75">
      <c r="A145" s="7"/>
      <c r="B145" s="46" t="s">
        <v>131</v>
      </c>
      <c r="C145" s="52">
        <f>COUNTIF(ชื่อสถานบริการ1!$C$40:$AF$40,2)</f>
        <v>0</v>
      </c>
      <c r="D145" s="53" t="e">
        <f t="shared" ref="D145:D147" si="421">C145/$C$143*100</f>
        <v>#DIV/0!</v>
      </c>
      <c r="E145" s="53"/>
      <c r="F145" s="54"/>
      <c r="G145" s="52">
        <f>COUNTIF(ชื่อสถานบริการ2!$C$40:$AF$40,2)</f>
        <v>0</v>
      </c>
      <c r="H145" s="53" t="e">
        <f t="shared" ref="H145:H147" si="422">G145/$C$143*100</f>
        <v>#DIV/0!</v>
      </c>
      <c r="I145" s="53"/>
      <c r="J145" s="54"/>
      <c r="K145" s="52">
        <f>COUNTIF(ชื่อสถานบริการ3!$C$40:$AF$40,2)</f>
        <v>0</v>
      </c>
      <c r="L145" s="53" t="e">
        <f t="shared" ref="L145:L147" si="423">K145/$C$143*100</f>
        <v>#DIV/0!</v>
      </c>
      <c r="M145" s="53"/>
      <c r="N145" s="54"/>
      <c r="O145" s="52">
        <f>COUNTIF(ชื่อสถานบริการ4!$C$40:$AF$40,2)</f>
        <v>0</v>
      </c>
      <c r="P145" s="53" t="e">
        <f t="shared" ref="P145:P147" si="424">O145/$C$143*100</f>
        <v>#DIV/0!</v>
      </c>
      <c r="Q145" s="53"/>
      <c r="R145" s="54"/>
      <c r="S145" s="52">
        <f>COUNTIF(ชื่อสถานบริการ5!$C$40:$AF$40,2)</f>
        <v>0</v>
      </c>
      <c r="T145" s="53" t="e">
        <f t="shared" ref="T145:T147" si="425">S145/$C$143*100</f>
        <v>#DIV/0!</v>
      </c>
      <c r="U145" s="53"/>
      <c r="V145" s="54"/>
      <c r="W145" s="52">
        <f>COUNTIF(ชื่อสถานบริการ6!$C$40:$AF$40,2)</f>
        <v>0</v>
      </c>
      <c r="X145" s="53" t="e">
        <f t="shared" ref="X145:X147" si="426">W145/$C$143*100</f>
        <v>#DIV/0!</v>
      </c>
      <c r="Y145" s="53"/>
      <c r="Z145" s="54"/>
      <c r="AA145" s="52">
        <f>COUNTIF(ชื่อสถานบริการ7!$C$40:$AF$40,2)</f>
        <v>0</v>
      </c>
      <c r="AB145" s="53" t="e">
        <f t="shared" ref="AB145:AB147" si="427">AA145/$C$143*100</f>
        <v>#DIV/0!</v>
      </c>
      <c r="AC145" s="53"/>
      <c r="AD145" s="54"/>
      <c r="AE145" s="52">
        <f>COUNTIF(ชื่อสถานบริการ8!$C$40:$AF$40,2)</f>
        <v>0</v>
      </c>
      <c r="AF145" s="53" t="e">
        <f t="shared" ref="AF145:AF147" si="428">AE145/$C$143*100</f>
        <v>#DIV/0!</v>
      </c>
      <c r="AG145" s="53"/>
      <c r="AH145" s="54"/>
      <c r="AI145" s="52">
        <f>COUNTIF(ชื่อสถานบริการ9!$C$40:$AF$40,2)</f>
        <v>0</v>
      </c>
      <c r="AJ145" s="53" t="e">
        <f t="shared" ref="AJ145:AJ147" si="429">AI145/$C$143*100</f>
        <v>#DIV/0!</v>
      </c>
      <c r="AK145" s="53"/>
      <c r="AL145" s="54"/>
      <c r="AM145" s="52">
        <f>COUNTIF(ชื่อสถานบริการ10!$C$40:$AF$40,2)</f>
        <v>0</v>
      </c>
      <c r="AN145" s="53" t="e">
        <f t="shared" ref="AN145:AN147" si="430">AM145/$C$143*100</f>
        <v>#DIV/0!</v>
      </c>
      <c r="AO145" s="53"/>
      <c r="AP145" s="54"/>
      <c r="AQ145" s="52">
        <f>COUNTIF(ชื่อสถานบริการ11!$C$40:$AF$40,2)</f>
        <v>0</v>
      </c>
      <c r="AR145" s="53" t="e">
        <f t="shared" ref="AR145:AR147" si="431">AQ145/$C$143*100</f>
        <v>#DIV/0!</v>
      </c>
      <c r="AS145" s="53"/>
      <c r="AT145" s="54"/>
      <c r="AU145" s="52">
        <f>COUNTIF(ชื่อสถานบริการ12!$C$40:$AF$40,2)</f>
        <v>0</v>
      </c>
      <c r="AV145" s="53" t="e">
        <f t="shared" ref="AV145:AV147" si="432">AU145/$C$143*100</f>
        <v>#DIV/0!</v>
      </c>
      <c r="AW145" s="53"/>
      <c r="AX145" s="54"/>
      <c r="AY145" s="52">
        <f>COUNTIF(ชื่อสถานบริการ13!$C$40:$AF$40,2)</f>
        <v>0</v>
      </c>
      <c r="AZ145" s="53" t="e">
        <f t="shared" ref="AZ145:AZ147" si="433">AY145/$C$143*100</f>
        <v>#DIV/0!</v>
      </c>
      <c r="BA145" s="53"/>
      <c r="BB145" s="54"/>
      <c r="BC145" s="52">
        <f>COUNTIF(ชื่อสถานบริการ14!$C$40:$AF$40,2)</f>
        <v>0</v>
      </c>
      <c r="BD145" s="53" t="e">
        <f t="shared" ref="BD145:BD147" si="434">BC145/$C$143*100</f>
        <v>#DIV/0!</v>
      </c>
      <c r="BE145" s="53"/>
      <c r="BF145" s="54"/>
      <c r="BG145" s="52">
        <f>COUNTIF(ชื่อสถานบริการ15!$C$40:$AF$40,2)</f>
        <v>0</v>
      </c>
      <c r="BH145" s="53" t="e">
        <f t="shared" ref="BH145:BH147" si="435">BG145/$C$143*100</f>
        <v>#DIV/0!</v>
      </c>
      <c r="BI145" s="53"/>
      <c r="BJ145" s="54"/>
      <c r="BK145" s="52">
        <f>COUNTIF(ชื่อสถานบริการ16!$C$40:$AF$40,2)</f>
        <v>0</v>
      </c>
      <c r="BL145" s="53" t="e">
        <f t="shared" ref="BL145:BL147" si="436">BK145/$C$143*100</f>
        <v>#DIV/0!</v>
      </c>
      <c r="BM145" s="53"/>
      <c r="BN145" s="54"/>
      <c r="BO145" s="52">
        <f>COUNTIF(ชื่อสถานบริการ17!$C$40:$AF$40,2)</f>
        <v>0</v>
      </c>
      <c r="BP145" s="53" t="e">
        <f t="shared" ref="BP145:BP147" si="437">BO145/$C$143*100</f>
        <v>#DIV/0!</v>
      </c>
      <c r="BQ145" s="53"/>
      <c r="BR145" s="54"/>
      <c r="BS145" s="52">
        <f>COUNTIF(ชื่อสถานบริการ18!$C$40:$AF$40,2)</f>
        <v>0</v>
      </c>
      <c r="BT145" s="53" t="e">
        <f t="shared" ref="BT145:BT147" si="438">BS145/$C$143*100</f>
        <v>#DIV/0!</v>
      </c>
      <c r="BU145" s="53"/>
      <c r="BV145" s="54"/>
      <c r="BW145" s="120">
        <f t="shared" si="400"/>
        <v>0</v>
      </c>
      <c r="BX145" s="53" t="e">
        <f t="shared" ref="BX145:BX147" si="439">BW145/$C$143*100</f>
        <v>#DIV/0!</v>
      </c>
      <c r="BY145" s="121"/>
      <c r="BZ145" s="122"/>
    </row>
    <row r="146" spans="1:78" ht="18.75">
      <c r="A146" s="7"/>
      <c r="B146" s="46" t="s">
        <v>132</v>
      </c>
      <c r="C146" s="52">
        <f>COUNTIF(ชื่อสถานบริการ1!$C$40:$AF$40,3)</f>
        <v>0</v>
      </c>
      <c r="D146" s="53" t="e">
        <f t="shared" si="421"/>
        <v>#DIV/0!</v>
      </c>
      <c r="E146" s="53"/>
      <c r="F146" s="54"/>
      <c r="G146" s="52">
        <f>COUNTIF(ชื่อสถานบริการ2!$C$40:$AF$40,3)</f>
        <v>0</v>
      </c>
      <c r="H146" s="53" t="e">
        <f t="shared" si="422"/>
        <v>#DIV/0!</v>
      </c>
      <c r="I146" s="53"/>
      <c r="J146" s="54"/>
      <c r="K146" s="52">
        <f>COUNTIF(ชื่อสถานบริการ3!$C$40:$AF$40,3)</f>
        <v>0</v>
      </c>
      <c r="L146" s="53" t="e">
        <f t="shared" si="423"/>
        <v>#DIV/0!</v>
      </c>
      <c r="M146" s="53"/>
      <c r="N146" s="54"/>
      <c r="O146" s="52">
        <f>COUNTIF(ชื่อสถานบริการ4!$C$40:$AF$40,3)</f>
        <v>0</v>
      </c>
      <c r="P146" s="53" t="e">
        <f t="shared" si="424"/>
        <v>#DIV/0!</v>
      </c>
      <c r="Q146" s="53"/>
      <c r="R146" s="54"/>
      <c r="S146" s="52">
        <f>COUNTIF(ชื่อสถานบริการ5!$C$40:$AF$40,3)</f>
        <v>0</v>
      </c>
      <c r="T146" s="53" t="e">
        <f t="shared" si="425"/>
        <v>#DIV/0!</v>
      </c>
      <c r="U146" s="53"/>
      <c r="V146" s="54"/>
      <c r="W146" s="52">
        <f>COUNTIF(ชื่อสถานบริการ6!$C$40:$AF$40,3)</f>
        <v>0</v>
      </c>
      <c r="X146" s="53" t="e">
        <f t="shared" si="426"/>
        <v>#DIV/0!</v>
      </c>
      <c r="Y146" s="53"/>
      <c r="Z146" s="54"/>
      <c r="AA146" s="52">
        <f>COUNTIF(ชื่อสถานบริการ7!$C$40:$AF$40,3)</f>
        <v>0</v>
      </c>
      <c r="AB146" s="53" t="e">
        <f t="shared" si="427"/>
        <v>#DIV/0!</v>
      </c>
      <c r="AC146" s="53"/>
      <c r="AD146" s="54"/>
      <c r="AE146" s="52">
        <f>COUNTIF(ชื่อสถานบริการ8!$C$40:$AF$40,3)</f>
        <v>0</v>
      </c>
      <c r="AF146" s="53" t="e">
        <f t="shared" si="428"/>
        <v>#DIV/0!</v>
      </c>
      <c r="AG146" s="53"/>
      <c r="AH146" s="54"/>
      <c r="AI146" s="52">
        <f>COUNTIF(ชื่อสถานบริการ9!$C$40:$AF$40,3)</f>
        <v>0</v>
      </c>
      <c r="AJ146" s="53" t="e">
        <f t="shared" si="429"/>
        <v>#DIV/0!</v>
      </c>
      <c r="AK146" s="53"/>
      <c r="AL146" s="54"/>
      <c r="AM146" s="52">
        <f>COUNTIF(ชื่อสถานบริการ10!$C$40:$AF$40,3)</f>
        <v>0</v>
      </c>
      <c r="AN146" s="53" t="e">
        <f t="shared" si="430"/>
        <v>#DIV/0!</v>
      </c>
      <c r="AO146" s="53"/>
      <c r="AP146" s="54"/>
      <c r="AQ146" s="52">
        <f>COUNTIF(ชื่อสถานบริการ11!$C$40:$AF$40,3)</f>
        <v>0</v>
      </c>
      <c r="AR146" s="53" t="e">
        <f t="shared" si="431"/>
        <v>#DIV/0!</v>
      </c>
      <c r="AS146" s="53"/>
      <c r="AT146" s="54"/>
      <c r="AU146" s="52">
        <f>COUNTIF(ชื่อสถานบริการ12!$C$40:$AF$40,3)</f>
        <v>0</v>
      </c>
      <c r="AV146" s="53" t="e">
        <f t="shared" si="432"/>
        <v>#DIV/0!</v>
      </c>
      <c r="AW146" s="53"/>
      <c r="AX146" s="54"/>
      <c r="AY146" s="52">
        <f>COUNTIF(ชื่อสถานบริการ13!$C$40:$AF$40,3)</f>
        <v>0</v>
      </c>
      <c r="AZ146" s="53" t="e">
        <f t="shared" si="433"/>
        <v>#DIV/0!</v>
      </c>
      <c r="BA146" s="53"/>
      <c r="BB146" s="54"/>
      <c r="BC146" s="52">
        <f>COUNTIF(ชื่อสถานบริการ14!$C$40:$AF$40,3)</f>
        <v>0</v>
      </c>
      <c r="BD146" s="53" t="e">
        <f t="shared" si="434"/>
        <v>#DIV/0!</v>
      </c>
      <c r="BE146" s="53"/>
      <c r="BF146" s="54"/>
      <c r="BG146" s="52">
        <f>COUNTIF(ชื่อสถานบริการ15!$C$40:$AF$40,3)</f>
        <v>0</v>
      </c>
      <c r="BH146" s="53" t="e">
        <f t="shared" si="435"/>
        <v>#DIV/0!</v>
      </c>
      <c r="BI146" s="53"/>
      <c r="BJ146" s="54"/>
      <c r="BK146" s="52">
        <f>COUNTIF(ชื่อสถานบริการ16!$C$40:$AF$40,3)</f>
        <v>0</v>
      </c>
      <c r="BL146" s="53" t="e">
        <f t="shared" si="436"/>
        <v>#DIV/0!</v>
      </c>
      <c r="BM146" s="53"/>
      <c r="BN146" s="54"/>
      <c r="BO146" s="52">
        <f>COUNTIF(ชื่อสถานบริการ17!$C$40:$AF$40,3)</f>
        <v>0</v>
      </c>
      <c r="BP146" s="53" t="e">
        <f t="shared" si="437"/>
        <v>#DIV/0!</v>
      </c>
      <c r="BQ146" s="53"/>
      <c r="BR146" s="54"/>
      <c r="BS146" s="52">
        <f>COUNTIF(ชื่อสถานบริการ18!$C$40:$AF$40,3)</f>
        <v>0</v>
      </c>
      <c r="BT146" s="53" t="e">
        <f t="shared" si="438"/>
        <v>#DIV/0!</v>
      </c>
      <c r="BU146" s="53"/>
      <c r="BV146" s="54"/>
      <c r="BW146" s="120">
        <f t="shared" si="400"/>
        <v>0</v>
      </c>
      <c r="BX146" s="53" t="e">
        <f t="shared" si="439"/>
        <v>#DIV/0!</v>
      </c>
      <c r="BY146" s="121"/>
      <c r="BZ146" s="122"/>
    </row>
    <row r="147" spans="1:78" ht="18.75">
      <c r="A147" s="7"/>
      <c r="B147" s="46" t="s">
        <v>133</v>
      </c>
      <c r="C147" s="52">
        <f>COUNTIF(ชื่อสถานบริการ1!$C$40:$AF$40,4)</f>
        <v>0</v>
      </c>
      <c r="D147" s="53" t="e">
        <f t="shared" si="421"/>
        <v>#DIV/0!</v>
      </c>
      <c r="E147" s="53"/>
      <c r="F147" s="54"/>
      <c r="G147" s="52">
        <f>COUNTIF(ชื่อสถานบริการ2!$C$40:$AF$40,4)</f>
        <v>0</v>
      </c>
      <c r="H147" s="53" t="e">
        <f t="shared" si="422"/>
        <v>#DIV/0!</v>
      </c>
      <c r="I147" s="53"/>
      <c r="J147" s="54"/>
      <c r="K147" s="52">
        <f>COUNTIF(ชื่อสถานบริการ3!$C$40:$AF$40,4)</f>
        <v>0</v>
      </c>
      <c r="L147" s="53" t="e">
        <f t="shared" si="423"/>
        <v>#DIV/0!</v>
      </c>
      <c r="M147" s="53"/>
      <c r="N147" s="54"/>
      <c r="O147" s="52">
        <f>COUNTIF(ชื่อสถานบริการ4!$C$40:$AF$40,4)</f>
        <v>0</v>
      </c>
      <c r="P147" s="53" t="e">
        <f t="shared" si="424"/>
        <v>#DIV/0!</v>
      </c>
      <c r="Q147" s="53"/>
      <c r="R147" s="54"/>
      <c r="S147" s="52">
        <f>COUNTIF(ชื่อสถานบริการ5!$C$40:$AF$40,4)</f>
        <v>0</v>
      </c>
      <c r="T147" s="53" t="e">
        <f t="shared" si="425"/>
        <v>#DIV/0!</v>
      </c>
      <c r="U147" s="53"/>
      <c r="V147" s="54"/>
      <c r="W147" s="52">
        <f>COUNTIF(ชื่อสถานบริการ6!$C$40:$AF$40,4)</f>
        <v>0</v>
      </c>
      <c r="X147" s="53" t="e">
        <f t="shared" si="426"/>
        <v>#DIV/0!</v>
      </c>
      <c r="Y147" s="53"/>
      <c r="Z147" s="54"/>
      <c r="AA147" s="52">
        <f>COUNTIF(ชื่อสถานบริการ7!$C$40:$AF$40,4)</f>
        <v>0</v>
      </c>
      <c r="AB147" s="53" t="e">
        <f t="shared" si="427"/>
        <v>#DIV/0!</v>
      </c>
      <c r="AC147" s="53"/>
      <c r="AD147" s="54"/>
      <c r="AE147" s="52">
        <f>COUNTIF(ชื่อสถานบริการ8!$C$40:$AF$40,4)</f>
        <v>0</v>
      </c>
      <c r="AF147" s="53" t="e">
        <f t="shared" si="428"/>
        <v>#DIV/0!</v>
      </c>
      <c r="AG147" s="53"/>
      <c r="AH147" s="54"/>
      <c r="AI147" s="52">
        <f>COUNTIF(ชื่อสถานบริการ9!$C$40:$AF$40,4)</f>
        <v>0</v>
      </c>
      <c r="AJ147" s="53" t="e">
        <f t="shared" si="429"/>
        <v>#DIV/0!</v>
      </c>
      <c r="AK147" s="53"/>
      <c r="AL147" s="54"/>
      <c r="AM147" s="52">
        <f>COUNTIF(ชื่อสถานบริการ10!$C$40:$AF$40,4)</f>
        <v>0</v>
      </c>
      <c r="AN147" s="53" t="e">
        <f t="shared" si="430"/>
        <v>#DIV/0!</v>
      </c>
      <c r="AO147" s="53"/>
      <c r="AP147" s="54"/>
      <c r="AQ147" s="52">
        <f>COUNTIF(ชื่อสถานบริการ11!$C$40:$AF$40,4)</f>
        <v>0</v>
      </c>
      <c r="AR147" s="53" t="e">
        <f t="shared" si="431"/>
        <v>#DIV/0!</v>
      </c>
      <c r="AS147" s="53"/>
      <c r="AT147" s="54"/>
      <c r="AU147" s="52">
        <f>COUNTIF(ชื่อสถานบริการ12!$C$40:$AF$40,4)</f>
        <v>0</v>
      </c>
      <c r="AV147" s="53" t="e">
        <f t="shared" si="432"/>
        <v>#DIV/0!</v>
      </c>
      <c r="AW147" s="53"/>
      <c r="AX147" s="54"/>
      <c r="AY147" s="52">
        <f>COUNTIF(ชื่อสถานบริการ13!$C$40:$AF$40,4)</f>
        <v>0</v>
      </c>
      <c r="AZ147" s="53" t="e">
        <f t="shared" si="433"/>
        <v>#DIV/0!</v>
      </c>
      <c r="BA147" s="53"/>
      <c r="BB147" s="54"/>
      <c r="BC147" s="52">
        <f>COUNTIF(ชื่อสถานบริการ14!$C$40:$AF$40,4)</f>
        <v>0</v>
      </c>
      <c r="BD147" s="53" t="e">
        <f t="shared" si="434"/>
        <v>#DIV/0!</v>
      </c>
      <c r="BE147" s="53"/>
      <c r="BF147" s="54"/>
      <c r="BG147" s="52">
        <f>COUNTIF(ชื่อสถานบริการ15!$C$40:$AF$40,4)</f>
        <v>0</v>
      </c>
      <c r="BH147" s="53" t="e">
        <f t="shared" si="435"/>
        <v>#DIV/0!</v>
      </c>
      <c r="BI147" s="53"/>
      <c r="BJ147" s="54"/>
      <c r="BK147" s="52">
        <f>COUNTIF(ชื่อสถานบริการ16!$C$40:$AF$40,4)</f>
        <v>0</v>
      </c>
      <c r="BL147" s="53" t="e">
        <f t="shared" si="436"/>
        <v>#DIV/0!</v>
      </c>
      <c r="BM147" s="53"/>
      <c r="BN147" s="54"/>
      <c r="BO147" s="52">
        <f>COUNTIF(ชื่อสถานบริการ17!$C$40:$AF$40,4)</f>
        <v>0</v>
      </c>
      <c r="BP147" s="53" t="e">
        <f t="shared" si="437"/>
        <v>#DIV/0!</v>
      </c>
      <c r="BQ147" s="53"/>
      <c r="BR147" s="54"/>
      <c r="BS147" s="52">
        <f>COUNTIF(ชื่อสถานบริการ18!$C$40:$AF$40,4)</f>
        <v>0</v>
      </c>
      <c r="BT147" s="53" t="e">
        <f t="shared" si="438"/>
        <v>#DIV/0!</v>
      </c>
      <c r="BU147" s="53"/>
      <c r="BV147" s="54"/>
      <c r="BW147" s="120">
        <f t="shared" si="400"/>
        <v>0</v>
      </c>
      <c r="BX147" s="53" t="e">
        <f t="shared" si="439"/>
        <v>#DIV/0!</v>
      </c>
      <c r="BY147" s="121"/>
      <c r="BZ147" s="122"/>
    </row>
    <row r="148" spans="1:78" ht="28.5">
      <c r="A148" s="7">
        <v>9.4</v>
      </c>
      <c r="B148" s="8" t="s">
        <v>40</v>
      </c>
      <c r="C148" s="52">
        <f>SUM(C149:C152)</f>
        <v>0</v>
      </c>
      <c r="D148" s="53"/>
      <c r="E148" s="56" t="e">
        <f>ชื่อสถานบริการ1!$AG41</f>
        <v>#DIV/0!</v>
      </c>
      <c r="F148" s="57" t="e">
        <f>ชื่อสถานบริการ1!$AH41</f>
        <v>#DIV/0!</v>
      </c>
      <c r="G148" s="52">
        <f>SUM(G149:G152)</f>
        <v>0</v>
      </c>
      <c r="H148" s="53"/>
      <c r="I148" s="56" t="e">
        <f>ชื่อสถานบริการ2!$AG41</f>
        <v>#DIV/0!</v>
      </c>
      <c r="J148" s="57" t="e">
        <f>ชื่อสถานบริการ2!$AH41</f>
        <v>#DIV/0!</v>
      </c>
      <c r="K148" s="52">
        <f>SUM(K149:K152)</f>
        <v>0</v>
      </c>
      <c r="L148" s="53"/>
      <c r="M148" s="56" t="e">
        <f>ชื่อสถานบริการ3!$AG41</f>
        <v>#DIV/0!</v>
      </c>
      <c r="N148" s="57" t="e">
        <f>ชื่อสถานบริการ3!$AH41</f>
        <v>#DIV/0!</v>
      </c>
      <c r="O148" s="52">
        <f>SUM(O149:O152)</f>
        <v>0</v>
      </c>
      <c r="P148" s="53"/>
      <c r="Q148" s="56" t="e">
        <f>ชื่อสถานบริการ4!$AG41</f>
        <v>#DIV/0!</v>
      </c>
      <c r="R148" s="57" t="e">
        <f>ชื่อสถานบริการ4!$AH41</f>
        <v>#DIV/0!</v>
      </c>
      <c r="S148" s="52">
        <f>SUM(S149:S152)</f>
        <v>0</v>
      </c>
      <c r="T148" s="53"/>
      <c r="U148" s="56" t="e">
        <f>ชื่อสถานบริการ5!$AG41</f>
        <v>#DIV/0!</v>
      </c>
      <c r="V148" s="57" t="e">
        <f>ชื่อสถานบริการ5!$AH41</f>
        <v>#DIV/0!</v>
      </c>
      <c r="W148" s="52">
        <f>SUM(W149:W152)</f>
        <v>0</v>
      </c>
      <c r="X148" s="53"/>
      <c r="Y148" s="56" t="e">
        <f>ชื่อสถานบริการ6!$AG41</f>
        <v>#DIV/0!</v>
      </c>
      <c r="Z148" s="57" t="e">
        <f>ชื่อสถานบริการ6!$AH41</f>
        <v>#DIV/0!</v>
      </c>
      <c r="AA148" s="52">
        <f>SUM(AA149:AA152)</f>
        <v>0</v>
      </c>
      <c r="AB148" s="53"/>
      <c r="AC148" s="56" t="e">
        <f>ชื่อสถานบริการ7!$AG41</f>
        <v>#DIV/0!</v>
      </c>
      <c r="AD148" s="57" t="e">
        <f>ชื่อสถานบริการ7!$AH41</f>
        <v>#DIV/0!</v>
      </c>
      <c r="AE148" s="52">
        <f>SUM(AE149:AE152)</f>
        <v>0</v>
      </c>
      <c r="AF148" s="53"/>
      <c r="AG148" s="56" t="e">
        <f>ชื่อสถานบริการ8!$AG41</f>
        <v>#DIV/0!</v>
      </c>
      <c r="AH148" s="57" t="e">
        <f>ชื่อสถานบริการ8!$AH41</f>
        <v>#DIV/0!</v>
      </c>
      <c r="AI148" s="52">
        <f>SUM(AI149:AI152)</f>
        <v>0</v>
      </c>
      <c r="AJ148" s="53"/>
      <c r="AK148" s="56" t="e">
        <f>ชื่อสถานบริการ9!$AG41</f>
        <v>#DIV/0!</v>
      </c>
      <c r="AL148" s="57" t="e">
        <f>ชื่อสถานบริการ9!$AH41</f>
        <v>#DIV/0!</v>
      </c>
      <c r="AM148" s="52">
        <f>SUM(AM149:AM152)</f>
        <v>0</v>
      </c>
      <c r="AN148" s="53"/>
      <c r="AO148" s="56" t="e">
        <f>ชื่อสถานบริการ10!$AG41</f>
        <v>#DIV/0!</v>
      </c>
      <c r="AP148" s="57" t="e">
        <f>ชื่อสถานบริการ10!$AH41</f>
        <v>#DIV/0!</v>
      </c>
      <c r="AQ148" s="52">
        <f>SUM(AQ149:AQ152)</f>
        <v>0</v>
      </c>
      <c r="AR148" s="53"/>
      <c r="AS148" s="56" t="e">
        <f>ชื่อสถานบริการ11!$AG41</f>
        <v>#DIV/0!</v>
      </c>
      <c r="AT148" s="57" t="e">
        <f>ชื่อสถานบริการ11!$AH41</f>
        <v>#DIV/0!</v>
      </c>
      <c r="AU148" s="52">
        <f>SUM(AU149:AU152)</f>
        <v>0</v>
      </c>
      <c r="AV148" s="53"/>
      <c r="AW148" s="56" t="e">
        <f>ชื่อสถานบริการ12!$AG41</f>
        <v>#DIV/0!</v>
      </c>
      <c r="AX148" s="57" t="e">
        <f>ชื่อสถานบริการ12!$AH41</f>
        <v>#DIV/0!</v>
      </c>
      <c r="AY148" s="52">
        <f>SUM(AY149:AY152)</f>
        <v>0</v>
      </c>
      <c r="AZ148" s="53"/>
      <c r="BA148" s="56" t="e">
        <f>ชื่อสถานบริการ13!$AG41</f>
        <v>#DIV/0!</v>
      </c>
      <c r="BB148" s="57" t="e">
        <f>ชื่อสถานบริการ13!$AH41</f>
        <v>#DIV/0!</v>
      </c>
      <c r="BC148" s="52">
        <f>SUM(BC149:BC152)</f>
        <v>0</v>
      </c>
      <c r="BD148" s="53"/>
      <c r="BE148" s="56" t="e">
        <f>ชื่อสถานบริการ14!$AG41</f>
        <v>#DIV/0!</v>
      </c>
      <c r="BF148" s="57" t="e">
        <f>ชื่อสถานบริการ14!$AH41</f>
        <v>#DIV/0!</v>
      </c>
      <c r="BG148" s="52">
        <f>SUM(BG149:BG152)</f>
        <v>0</v>
      </c>
      <c r="BH148" s="53"/>
      <c r="BI148" s="56" t="e">
        <f>ชื่อสถานบริการ15!$AG41</f>
        <v>#DIV/0!</v>
      </c>
      <c r="BJ148" s="57" t="e">
        <f>ชื่อสถานบริการ15!$AH41</f>
        <v>#DIV/0!</v>
      </c>
      <c r="BK148" s="52">
        <f>SUM(BK149:BK152)</f>
        <v>0</v>
      </c>
      <c r="BL148" s="53"/>
      <c r="BM148" s="56" t="e">
        <f>ชื่อสถานบริการ16!$AG41</f>
        <v>#DIV/0!</v>
      </c>
      <c r="BN148" s="57" t="e">
        <f>ชื่อสถานบริการ16!$AH41</f>
        <v>#DIV/0!</v>
      </c>
      <c r="BO148" s="52">
        <f>SUM(BO149:BO152)</f>
        <v>0</v>
      </c>
      <c r="BP148" s="53"/>
      <c r="BQ148" s="56" t="e">
        <f>ชื่อสถานบริการ17!$AG41</f>
        <v>#DIV/0!</v>
      </c>
      <c r="BR148" s="57" t="e">
        <f>ชื่อสถานบริการ17!$AH41</f>
        <v>#DIV/0!</v>
      </c>
      <c r="BS148" s="52">
        <f>SUM(BS149:BS152)</f>
        <v>0</v>
      </c>
      <c r="BT148" s="53"/>
      <c r="BU148" s="56" t="e">
        <f>ชื่อสถานบริการ18!$AG41</f>
        <v>#DIV/0!</v>
      </c>
      <c r="BV148" s="57" t="e">
        <f>ชื่อสถานบริการ18!$AH41</f>
        <v>#DIV/0!</v>
      </c>
      <c r="BW148" s="120">
        <f t="shared" si="400"/>
        <v>0</v>
      </c>
      <c r="BX148" s="53"/>
      <c r="BY148" s="121" t="e">
        <f>AVERAGE(E148,I148,M148,Q148,U148,Y148,AC148,AG148,AK148,AO148,AS148,AW148,BA148,BE148,BI148,BM148,BQ148,BU148)</f>
        <v>#DIV/0!</v>
      </c>
      <c r="BZ148" s="122"/>
    </row>
    <row r="149" spans="1:78" ht="18.75">
      <c r="A149" s="7"/>
      <c r="B149" s="46" t="s">
        <v>130</v>
      </c>
      <c r="C149" s="52">
        <f>COUNTIF(ชื่อสถานบริการ1!$C$41:$AF$41,1)</f>
        <v>0</v>
      </c>
      <c r="D149" s="53" t="e">
        <f>C149/$C$148*100</f>
        <v>#DIV/0!</v>
      </c>
      <c r="E149" s="53"/>
      <c r="F149" s="54"/>
      <c r="G149" s="52">
        <f>COUNTIF(ชื่อสถานบริการ2!$C$41:$AF$41,1)</f>
        <v>0</v>
      </c>
      <c r="H149" s="53" t="e">
        <f>G149/$C$148*100</f>
        <v>#DIV/0!</v>
      </c>
      <c r="I149" s="53"/>
      <c r="J149" s="54"/>
      <c r="K149" s="52">
        <f>COUNTIF(ชื่อสถานบริการ3!$C$41:$AF$41,1)</f>
        <v>0</v>
      </c>
      <c r="L149" s="53" t="e">
        <f>K149/$C$148*100</f>
        <v>#DIV/0!</v>
      </c>
      <c r="M149" s="53"/>
      <c r="N149" s="54"/>
      <c r="O149" s="52">
        <f>COUNTIF(ชื่อสถานบริการ4!$C$41:$AF$41,1)</f>
        <v>0</v>
      </c>
      <c r="P149" s="53" t="e">
        <f>O149/$C$148*100</f>
        <v>#DIV/0!</v>
      </c>
      <c r="Q149" s="53"/>
      <c r="R149" s="54"/>
      <c r="S149" s="52">
        <f>COUNTIF(ชื่อสถานบริการ5!$C$41:$AF$41,1)</f>
        <v>0</v>
      </c>
      <c r="T149" s="53" t="e">
        <f>S149/$C$148*100</f>
        <v>#DIV/0!</v>
      </c>
      <c r="U149" s="53"/>
      <c r="V149" s="54"/>
      <c r="W149" s="52">
        <f>COUNTIF(ชื่อสถานบริการ6!$C$41:$AF$41,1)</f>
        <v>0</v>
      </c>
      <c r="X149" s="53" t="e">
        <f>W149/$C$148*100</f>
        <v>#DIV/0!</v>
      </c>
      <c r="Y149" s="53"/>
      <c r="Z149" s="54"/>
      <c r="AA149" s="52">
        <f>COUNTIF(ชื่อสถานบริการ7!$C$41:$AF$41,1)</f>
        <v>0</v>
      </c>
      <c r="AB149" s="53" t="e">
        <f>AA149/$C$148*100</f>
        <v>#DIV/0!</v>
      </c>
      <c r="AC149" s="53"/>
      <c r="AD149" s="54"/>
      <c r="AE149" s="52">
        <f>COUNTIF(ชื่อสถานบริการ8!$C$41:$AF$41,1)</f>
        <v>0</v>
      </c>
      <c r="AF149" s="53" t="e">
        <f>AE149/$C$148*100</f>
        <v>#DIV/0!</v>
      </c>
      <c r="AG149" s="53"/>
      <c r="AH149" s="54"/>
      <c r="AI149" s="52">
        <f>COUNTIF(ชื่อสถานบริการ9!$C$41:$AF$41,1)</f>
        <v>0</v>
      </c>
      <c r="AJ149" s="53" t="e">
        <f>AI149/$C$148*100</f>
        <v>#DIV/0!</v>
      </c>
      <c r="AK149" s="53"/>
      <c r="AL149" s="54"/>
      <c r="AM149" s="52">
        <f>COUNTIF(ชื่อสถานบริการ10!$C$41:$AF$41,1)</f>
        <v>0</v>
      </c>
      <c r="AN149" s="53" t="e">
        <f>AM149/$C$148*100</f>
        <v>#DIV/0!</v>
      </c>
      <c r="AO149" s="53"/>
      <c r="AP149" s="54"/>
      <c r="AQ149" s="52">
        <f>COUNTIF(ชื่อสถานบริการ11!$C$41:$AF$41,1)</f>
        <v>0</v>
      </c>
      <c r="AR149" s="53" t="e">
        <f>AQ149/$C$148*100</f>
        <v>#DIV/0!</v>
      </c>
      <c r="AS149" s="53"/>
      <c r="AT149" s="54"/>
      <c r="AU149" s="52">
        <f>COUNTIF(ชื่อสถานบริการ12!$C$41:$AF$41,1)</f>
        <v>0</v>
      </c>
      <c r="AV149" s="53" t="e">
        <f>AU149/$C$148*100</f>
        <v>#DIV/0!</v>
      </c>
      <c r="AW149" s="53"/>
      <c r="AX149" s="54"/>
      <c r="AY149" s="52">
        <f>COUNTIF(ชื่อสถานบริการ13!$C$41:$AF$41,1)</f>
        <v>0</v>
      </c>
      <c r="AZ149" s="53" t="e">
        <f>AY149/$C$148*100</f>
        <v>#DIV/0!</v>
      </c>
      <c r="BA149" s="53"/>
      <c r="BB149" s="54"/>
      <c r="BC149" s="52">
        <f>COUNTIF(ชื่อสถานบริการ14!$C$41:$AF$41,1)</f>
        <v>0</v>
      </c>
      <c r="BD149" s="53" t="e">
        <f>BC149/$C$148*100</f>
        <v>#DIV/0!</v>
      </c>
      <c r="BE149" s="53"/>
      <c r="BF149" s="54"/>
      <c r="BG149" s="52">
        <f>COUNTIF(ชื่อสถานบริการ15!$C$41:$AF$41,1)</f>
        <v>0</v>
      </c>
      <c r="BH149" s="53" t="e">
        <f>BG149/$C$148*100</f>
        <v>#DIV/0!</v>
      </c>
      <c r="BI149" s="53"/>
      <c r="BJ149" s="54"/>
      <c r="BK149" s="52">
        <f>COUNTIF(ชื่อสถานบริการ16!$C$41:$AF$41,1)</f>
        <v>0</v>
      </c>
      <c r="BL149" s="53" t="e">
        <f>BK149/$C$148*100</f>
        <v>#DIV/0!</v>
      </c>
      <c r="BM149" s="53"/>
      <c r="BN149" s="54"/>
      <c r="BO149" s="52">
        <f>COUNTIF(ชื่อสถานบริการ17!$C$41:$AF$41,1)</f>
        <v>0</v>
      </c>
      <c r="BP149" s="53" t="e">
        <f>BO149/$C$148*100</f>
        <v>#DIV/0!</v>
      </c>
      <c r="BQ149" s="53"/>
      <c r="BR149" s="54"/>
      <c r="BS149" s="52">
        <f>COUNTIF(ชื่อสถานบริการ18!$C$41:$AF$41,1)</f>
        <v>0</v>
      </c>
      <c r="BT149" s="53" t="e">
        <f>BS149/$C$148*100</f>
        <v>#DIV/0!</v>
      </c>
      <c r="BU149" s="53"/>
      <c r="BV149" s="54"/>
      <c r="BW149" s="120">
        <f t="shared" si="400"/>
        <v>0</v>
      </c>
      <c r="BX149" s="53" t="e">
        <f>BW149/$C$148*100</f>
        <v>#DIV/0!</v>
      </c>
      <c r="BY149" s="121"/>
      <c r="BZ149" s="122"/>
    </row>
    <row r="150" spans="1:78" ht="18.75">
      <c r="A150" s="7"/>
      <c r="B150" s="46" t="s">
        <v>131</v>
      </c>
      <c r="C150" s="52">
        <f>COUNTIF(ชื่อสถานบริการ1!$C$41:$AF$41,2)</f>
        <v>0</v>
      </c>
      <c r="D150" s="53" t="e">
        <f t="shared" ref="D150:D152" si="440">C150/$C$148*100</f>
        <v>#DIV/0!</v>
      </c>
      <c r="E150" s="53"/>
      <c r="F150" s="54"/>
      <c r="G150" s="52">
        <f>COUNTIF(ชื่อสถานบริการ2!$C$41:$AF$41,2)</f>
        <v>0</v>
      </c>
      <c r="H150" s="53" t="e">
        <f t="shared" ref="H150:H152" si="441">G150/$C$148*100</f>
        <v>#DIV/0!</v>
      </c>
      <c r="I150" s="53"/>
      <c r="J150" s="54"/>
      <c r="K150" s="52">
        <f>COUNTIF(ชื่อสถานบริการ3!$C$41:$AF$41,2)</f>
        <v>0</v>
      </c>
      <c r="L150" s="53" t="e">
        <f t="shared" ref="L150:L152" si="442">K150/$C$148*100</f>
        <v>#DIV/0!</v>
      </c>
      <c r="M150" s="53"/>
      <c r="N150" s="54"/>
      <c r="O150" s="52">
        <f>COUNTIF(ชื่อสถานบริการ4!$C$41:$AF$41,2)</f>
        <v>0</v>
      </c>
      <c r="P150" s="53" t="e">
        <f t="shared" ref="P150:P152" si="443">O150/$C$148*100</f>
        <v>#DIV/0!</v>
      </c>
      <c r="Q150" s="53"/>
      <c r="R150" s="54"/>
      <c r="S150" s="52">
        <f>COUNTIF(ชื่อสถานบริการ5!$C$41:$AF$41,2)</f>
        <v>0</v>
      </c>
      <c r="T150" s="53" t="e">
        <f t="shared" ref="T150:T152" si="444">S150/$C$148*100</f>
        <v>#DIV/0!</v>
      </c>
      <c r="U150" s="53"/>
      <c r="V150" s="54"/>
      <c r="W150" s="52">
        <f>COUNTIF(ชื่อสถานบริการ6!$C$41:$AF$41,2)</f>
        <v>0</v>
      </c>
      <c r="X150" s="53" t="e">
        <f t="shared" ref="X150:X152" si="445">W150/$C$148*100</f>
        <v>#DIV/0!</v>
      </c>
      <c r="Y150" s="53"/>
      <c r="Z150" s="54"/>
      <c r="AA150" s="52">
        <f>COUNTIF(ชื่อสถานบริการ7!$C$41:$AF$41,2)</f>
        <v>0</v>
      </c>
      <c r="AB150" s="53" t="e">
        <f t="shared" ref="AB150:AB152" si="446">AA150/$C$148*100</f>
        <v>#DIV/0!</v>
      </c>
      <c r="AC150" s="53"/>
      <c r="AD150" s="54"/>
      <c r="AE150" s="52">
        <f>COUNTIF(ชื่อสถานบริการ8!$C$41:$AF$41,2)</f>
        <v>0</v>
      </c>
      <c r="AF150" s="53" t="e">
        <f t="shared" ref="AF150:AF152" si="447">AE150/$C$148*100</f>
        <v>#DIV/0!</v>
      </c>
      <c r="AG150" s="53"/>
      <c r="AH150" s="54"/>
      <c r="AI150" s="52">
        <f>COUNTIF(ชื่อสถานบริการ9!$C$41:$AF$41,2)</f>
        <v>0</v>
      </c>
      <c r="AJ150" s="53" t="e">
        <f t="shared" ref="AJ150:AJ152" si="448">AI150/$C$148*100</f>
        <v>#DIV/0!</v>
      </c>
      <c r="AK150" s="53"/>
      <c r="AL150" s="54"/>
      <c r="AM150" s="52">
        <f>COUNTIF(ชื่อสถานบริการ10!$C$41:$AF$41,2)</f>
        <v>0</v>
      </c>
      <c r="AN150" s="53" t="e">
        <f t="shared" ref="AN150:AN152" si="449">AM150/$C$148*100</f>
        <v>#DIV/0!</v>
      </c>
      <c r="AO150" s="53"/>
      <c r="AP150" s="54"/>
      <c r="AQ150" s="52">
        <f>COUNTIF(ชื่อสถานบริการ11!$C$41:$AF$41,2)</f>
        <v>0</v>
      </c>
      <c r="AR150" s="53" t="e">
        <f t="shared" ref="AR150:AR152" si="450">AQ150/$C$148*100</f>
        <v>#DIV/0!</v>
      </c>
      <c r="AS150" s="53"/>
      <c r="AT150" s="54"/>
      <c r="AU150" s="52">
        <f>COUNTIF(ชื่อสถานบริการ12!$C$41:$AF$41,2)</f>
        <v>0</v>
      </c>
      <c r="AV150" s="53" t="e">
        <f t="shared" ref="AV150:AV152" si="451">AU150/$C$148*100</f>
        <v>#DIV/0!</v>
      </c>
      <c r="AW150" s="53"/>
      <c r="AX150" s="54"/>
      <c r="AY150" s="52">
        <f>COUNTIF(ชื่อสถานบริการ13!$C$41:$AF$41,2)</f>
        <v>0</v>
      </c>
      <c r="AZ150" s="53" t="e">
        <f t="shared" ref="AZ150:AZ152" si="452">AY150/$C$148*100</f>
        <v>#DIV/0!</v>
      </c>
      <c r="BA150" s="53"/>
      <c r="BB150" s="54"/>
      <c r="BC150" s="52">
        <f>COUNTIF(ชื่อสถานบริการ14!$C$41:$AF$41,2)</f>
        <v>0</v>
      </c>
      <c r="BD150" s="53" t="e">
        <f t="shared" ref="BD150:BD152" si="453">BC150/$C$148*100</f>
        <v>#DIV/0!</v>
      </c>
      <c r="BE150" s="53"/>
      <c r="BF150" s="54"/>
      <c r="BG150" s="52">
        <f>COUNTIF(ชื่อสถานบริการ15!$C$41:$AF$41,2)</f>
        <v>0</v>
      </c>
      <c r="BH150" s="53" t="e">
        <f t="shared" ref="BH150:BH152" si="454">BG150/$C$148*100</f>
        <v>#DIV/0!</v>
      </c>
      <c r="BI150" s="53"/>
      <c r="BJ150" s="54"/>
      <c r="BK150" s="52">
        <f>COUNTIF(ชื่อสถานบริการ16!$C$41:$AF$41,2)</f>
        <v>0</v>
      </c>
      <c r="BL150" s="53" t="e">
        <f t="shared" ref="BL150:BL152" si="455">BK150/$C$148*100</f>
        <v>#DIV/0!</v>
      </c>
      <c r="BM150" s="53"/>
      <c r="BN150" s="54"/>
      <c r="BO150" s="52">
        <f>COUNTIF(ชื่อสถานบริการ17!$C$41:$AF$41,2)</f>
        <v>0</v>
      </c>
      <c r="BP150" s="53" t="e">
        <f t="shared" ref="BP150:BP152" si="456">BO150/$C$148*100</f>
        <v>#DIV/0!</v>
      </c>
      <c r="BQ150" s="53"/>
      <c r="BR150" s="54"/>
      <c r="BS150" s="52">
        <f>COUNTIF(ชื่อสถานบริการ18!$C$41:$AF$41,2)</f>
        <v>0</v>
      </c>
      <c r="BT150" s="53" t="e">
        <f t="shared" ref="BT150:BT152" si="457">BS150/$C$148*100</f>
        <v>#DIV/0!</v>
      </c>
      <c r="BU150" s="53"/>
      <c r="BV150" s="54"/>
      <c r="BW150" s="120">
        <f t="shared" si="400"/>
        <v>0</v>
      </c>
      <c r="BX150" s="53" t="e">
        <f t="shared" ref="BX150:BX152" si="458">BW150/$C$148*100</f>
        <v>#DIV/0!</v>
      </c>
      <c r="BY150" s="121"/>
      <c r="BZ150" s="122"/>
    </row>
    <row r="151" spans="1:78" ht="18.75">
      <c r="A151" s="7"/>
      <c r="B151" s="46" t="s">
        <v>132</v>
      </c>
      <c r="C151" s="52">
        <f>COUNTIF(ชื่อสถานบริการ1!$C$41:$AF$41,3)</f>
        <v>0</v>
      </c>
      <c r="D151" s="53" t="e">
        <f t="shared" si="440"/>
        <v>#DIV/0!</v>
      </c>
      <c r="E151" s="53"/>
      <c r="F151" s="54"/>
      <c r="G151" s="52">
        <f>COUNTIF(ชื่อสถานบริการ2!$C$41:$AF$41,3)</f>
        <v>0</v>
      </c>
      <c r="H151" s="53" t="e">
        <f t="shared" si="441"/>
        <v>#DIV/0!</v>
      </c>
      <c r="I151" s="53"/>
      <c r="J151" s="54"/>
      <c r="K151" s="52">
        <f>COUNTIF(ชื่อสถานบริการ3!$C$41:$AF$41,3)</f>
        <v>0</v>
      </c>
      <c r="L151" s="53" t="e">
        <f t="shared" si="442"/>
        <v>#DIV/0!</v>
      </c>
      <c r="M151" s="53"/>
      <c r="N151" s="54"/>
      <c r="O151" s="52">
        <f>COUNTIF(ชื่อสถานบริการ4!$C$41:$AF$41,3)</f>
        <v>0</v>
      </c>
      <c r="P151" s="53" t="e">
        <f t="shared" si="443"/>
        <v>#DIV/0!</v>
      </c>
      <c r="Q151" s="53"/>
      <c r="R151" s="54"/>
      <c r="S151" s="52">
        <f>COUNTIF(ชื่อสถานบริการ5!$C$41:$AF$41,3)</f>
        <v>0</v>
      </c>
      <c r="T151" s="53" t="e">
        <f t="shared" si="444"/>
        <v>#DIV/0!</v>
      </c>
      <c r="U151" s="53"/>
      <c r="V151" s="54"/>
      <c r="W151" s="52">
        <f>COUNTIF(ชื่อสถานบริการ6!$C$41:$AF$41,3)</f>
        <v>0</v>
      </c>
      <c r="X151" s="53" t="e">
        <f t="shared" si="445"/>
        <v>#DIV/0!</v>
      </c>
      <c r="Y151" s="53"/>
      <c r="Z151" s="54"/>
      <c r="AA151" s="52">
        <f>COUNTIF(ชื่อสถานบริการ7!$C$41:$AF$41,3)</f>
        <v>0</v>
      </c>
      <c r="AB151" s="53" t="e">
        <f t="shared" si="446"/>
        <v>#DIV/0!</v>
      </c>
      <c r="AC151" s="53"/>
      <c r="AD151" s="54"/>
      <c r="AE151" s="52">
        <f>COUNTIF(ชื่อสถานบริการ8!$C$41:$AF$41,3)</f>
        <v>0</v>
      </c>
      <c r="AF151" s="53" t="e">
        <f t="shared" si="447"/>
        <v>#DIV/0!</v>
      </c>
      <c r="AG151" s="53"/>
      <c r="AH151" s="54"/>
      <c r="AI151" s="52">
        <f>COUNTIF(ชื่อสถานบริการ9!$C$41:$AF$41,3)</f>
        <v>0</v>
      </c>
      <c r="AJ151" s="53" t="e">
        <f t="shared" si="448"/>
        <v>#DIV/0!</v>
      </c>
      <c r="AK151" s="53"/>
      <c r="AL151" s="54"/>
      <c r="AM151" s="52">
        <f>COUNTIF(ชื่อสถานบริการ10!$C$41:$AF$41,3)</f>
        <v>0</v>
      </c>
      <c r="AN151" s="53" t="e">
        <f t="shared" si="449"/>
        <v>#DIV/0!</v>
      </c>
      <c r="AO151" s="53"/>
      <c r="AP151" s="54"/>
      <c r="AQ151" s="52">
        <f>COUNTIF(ชื่อสถานบริการ11!$C$41:$AF$41,3)</f>
        <v>0</v>
      </c>
      <c r="AR151" s="53" t="e">
        <f t="shared" si="450"/>
        <v>#DIV/0!</v>
      </c>
      <c r="AS151" s="53"/>
      <c r="AT151" s="54"/>
      <c r="AU151" s="52">
        <f>COUNTIF(ชื่อสถานบริการ12!$C$41:$AF$41,3)</f>
        <v>0</v>
      </c>
      <c r="AV151" s="53" t="e">
        <f t="shared" si="451"/>
        <v>#DIV/0!</v>
      </c>
      <c r="AW151" s="53"/>
      <c r="AX151" s="54"/>
      <c r="AY151" s="52">
        <f>COUNTIF(ชื่อสถานบริการ13!$C$41:$AF$41,3)</f>
        <v>0</v>
      </c>
      <c r="AZ151" s="53" t="e">
        <f t="shared" si="452"/>
        <v>#DIV/0!</v>
      </c>
      <c r="BA151" s="53"/>
      <c r="BB151" s="54"/>
      <c r="BC151" s="52">
        <f>COUNTIF(ชื่อสถานบริการ14!$C$41:$AF$41,3)</f>
        <v>0</v>
      </c>
      <c r="BD151" s="53" t="e">
        <f t="shared" si="453"/>
        <v>#DIV/0!</v>
      </c>
      <c r="BE151" s="53"/>
      <c r="BF151" s="54"/>
      <c r="BG151" s="52">
        <f>COUNTIF(ชื่อสถานบริการ15!$C$41:$AF$41,3)</f>
        <v>0</v>
      </c>
      <c r="BH151" s="53" t="e">
        <f t="shared" si="454"/>
        <v>#DIV/0!</v>
      </c>
      <c r="BI151" s="53"/>
      <c r="BJ151" s="54"/>
      <c r="BK151" s="52">
        <f>COUNTIF(ชื่อสถานบริการ16!$C$41:$AF$41,3)</f>
        <v>0</v>
      </c>
      <c r="BL151" s="53" t="e">
        <f t="shared" si="455"/>
        <v>#DIV/0!</v>
      </c>
      <c r="BM151" s="53"/>
      <c r="BN151" s="54"/>
      <c r="BO151" s="52">
        <f>COUNTIF(ชื่อสถานบริการ17!$C$41:$AF$41,3)</f>
        <v>0</v>
      </c>
      <c r="BP151" s="53" t="e">
        <f t="shared" si="456"/>
        <v>#DIV/0!</v>
      </c>
      <c r="BQ151" s="53"/>
      <c r="BR151" s="54"/>
      <c r="BS151" s="52">
        <f>COUNTIF(ชื่อสถานบริการ18!$C$41:$AF$41,3)</f>
        <v>0</v>
      </c>
      <c r="BT151" s="53" t="e">
        <f t="shared" si="457"/>
        <v>#DIV/0!</v>
      </c>
      <c r="BU151" s="53"/>
      <c r="BV151" s="54"/>
      <c r="BW151" s="120">
        <f t="shared" si="400"/>
        <v>0</v>
      </c>
      <c r="BX151" s="53" t="e">
        <f t="shared" si="458"/>
        <v>#DIV/0!</v>
      </c>
      <c r="BY151" s="121"/>
      <c r="BZ151" s="122"/>
    </row>
    <row r="152" spans="1:78" ht="18.75">
      <c r="A152" s="7"/>
      <c r="B152" s="46" t="s">
        <v>133</v>
      </c>
      <c r="C152" s="52">
        <f>COUNTIF(ชื่อสถานบริการ1!$C$41:$AF$41,4)</f>
        <v>0</v>
      </c>
      <c r="D152" s="53" t="e">
        <f t="shared" si="440"/>
        <v>#DIV/0!</v>
      </c>
      <c r="E152" s="53"/>
      <c r="F152" s="54"/>
      <c r="G152" s="52">
        <f>COUNTIF(ชื่อสถานบริการ2!$C$41:$AF$41,4)</f>
        <v>0</v>
      </c>
      <c r="H152" s="53" t="e">
        <f t="shared" si="441"/>
        <v>#DIV/0!</v>
      </c>
      <c r="I152" s="53"/>
      <c r="J152" s="54"/>
      <c r="K152" s="52">
        <f>COUNTIF(ชื่อสถานบริการ3!$C$41:$AF$41,4)</f>
        <v>0</v>
      </c>
      <c r="L152" s="53" t="e">
        <f t="shared" si="442"/>
        <v>#DIV/0!</v>
      </c>
      <c r="M152" s="53"/>
      <c r="N152" s="54"/>
      <c r="O152" s="52">
        <f>COUNTIF(ชื่อสถานบริการ4!$C$41:$AF$41,4)</f>
        <v>0</v>
      </c>
      <c r="P152" s="53" t="e">
        <f t="shared" si="443"/>
        <v>#DIV/0!</v>
      </c>
      <c r="Q152" s="53"/>
      <c r="R152" s="54"/>
      <c r="S152" s="52">
        <f>COUNTIF(ชื่อสถานบริการ5!$C$41:$AF$41,4)</f>
        <v>0</v>
      </c>
      <c r="T152" s="53" t="e">
        <f t="shared" si="444"/>
        <v>#DIV/0!</v>
      </c>
      <c r="U152" s="53"/>
      <c r="V152" s="54"/>
      <c r="W152" s="52">
        <f>COUNTIF(ชื่อสถานบริการ6!$C$41:$AF$41,4)</f>
        <v>0</v>
      </c>
      <c r="X152" s="53" t="e">
        <f t="shared" si="445"/>
        <v>#DIV/0!</v>
      </c>
      <c r="Y152" s="53"/>
      <c r="Z152" s="54"/>
      <c r="AA152" s="52">
        <f>COUNTIF(ชื่อสถานบริการ7!$C$41:$AF$41,4)</f>
        <v>0</v>
      </c>
      <c r="AB152" s="53" t="e">
        <f t="shared" si="446"/>
        <v>#DIV/0!</v>
      </c>
      <c r="AC152" s="53"/>
      <c r="AD152" s="54"/>
      <c r="AE152" s="52">
        <f>COUNTIF(ชื่อสถานบริการ8!$C$41:$AF$41,4)</f>
        <v>0</v>
      </c>
      <c r="AF152" s="53" t="e">
        <f t="shared" si="447"/>
        <v>#DIV/0!</v>
      </c>
      <c r="AG152" s="53"/>
      <c r="AH152" s="54"/>
      <c r="AI152" s="52">
        <f>COUNTIF(ชื่อสถานบริการ9!$C$41:$AF$41,4)</f>
        <v>0</v>
      </c>
      <c r="AJ152" s="53" t="e">
        <f t="shared" si="448"/>
        <v>#DIV/0!</v>
      </c>
      <c r="AK152" s="53"/>
      <c r="AL152" s="54"/>
      <c r="AM152" s="52">
        <f>COUNTIF(ชื่อสถานบริการ10!$C$41:$AF$41,4)</f>
        <v>0</v>
      </c>
      <c r="AN152" s="53" t="e">
        <f t="shared" si="449"/>
        <v>#DIV/0!</v>
      </c>
      <c r="AO152" s="53"/>
      <c r="AP152" s="54"/>
      <c r="AQ152" s="52">
        <f>COUNTIF(ชื่อสถานบริการ11!$C$41:$AF$41,4)</f>
        <v>0</v>
      </c>
      <c r="AR152" s="53" t="e">
        <f t="shared" si="450"/>
        <v>#DIV/0!</v>
      </c>
      <c r="AS152" s="53"/>
      <c r="AT152" s="54"/>
      <c r="AU152" s="52">
        <f>COUNTIF(ชื่อสถานบริการ12!$C$41:$AF$41,4)</f>
        <v>0</v>
      </c>
      <c r="AV152" s="53" t="e">
        <f t="shared" si="451"/>
        <v>#DIV/0!</v>
      </c>
      <c r="AW152" s="53"/>
      <c r="AX152" s="54"/>
      <c r="AY152" s="52">
        <f>COUNTIF(ชื่อสถานบริการ13!$C$41:$AF$41,4)</f>
        <v>0</v>
      </c>
      <c r="AZ152" s="53" t="e">
        <f t="shared" si="452"/>
        <v>#DIV/0!</v>
      </c>
      <c r="BA152" s="53"/>
      <c r="BB152" s="54"/>
      <c r="BC152" s="52">
        <f>COUNTIF(ชื่อสถานบริการ14!$C$41:$AF$41,4)</f>
        <v>0</v>
      </c>
      <c r="BD152" s="53" t="e">
        <f t="shared" si="453"/>
        <v>#DIV/0!</v>
      </c>
      <c r="BE152" s="53"/>
      <c r="BF152" s="54"/>
      <c r="BG152" s="52">
        <f>COUNTIF(ชื่อสถานบริการ15!$C$41:$AF$41,4)</f>
        <v>0</v>
      </c>
      <c r="BH152" s="53" t="e">
        <f t="shared" si="454"/>
        <v>#DIV/0!</v>
      </c>
      <c r="BI152" s="53"/>
      <c r="BJ152" s="54"/>
      <c r="BK152" s="52">
        <f>COUNTIF(ชื่อสถานบริการ16!$C$41:$AF$41,4)</f>
        <v>0</v>
      </c>
      <c r="BL152" s="53" t="e">
        <f t="shared" si="455"/>
        <v>#DIV/0!</v>
      </c>
      <c r="BM152" s="53"/>
      <c r="BN152" s="54"/>
      <c r="BO152" s="52">
        <f>COUNTIF(ชื่อสถานบริการ17!$C$41:$AF$41,4)</f>
        <v>0</v>
      </c>
      <c r="BP152" s="53" t="e">
        <f t="shared" si="456"/>
        <v>#DIV/0!</v>
      </c>
      <c r="BQ152" s="53"/>
      <c r="BR152" s="54"/>
      <c r="BS152" s="52">
        <f>COUNTIF(ชื่อสถานบริการ18!$C$41:$AF$41,4)</f>
        <v>0</v>
      </c>
      <c r="BT152" s="53" t="e">
        <f t="shared" si="457"/>
        <v>#DIV/0!</v>
      </c>
      <c r="BU152" s="53"/>
      <c r="BV152" s="54"/>
      <c r="BW152" s="120">
        <f t="shared" si="400"/>
        <v>0</v>
      </c>
      <c r="BX152" s="53" t="e">
        <f t="shared" si="458"/>
        <v>#DIV/0!</v>
      </c>
      <c r="BY152" s="121"/>
      <c r="BZ152" s="122"/>
    </row>
    <row r="153" spans="1:78">
      <c r="A153" s="7">
        <v>9.5</v>
      </c>
      <c r="B153" s="8" t="s">
        <v>41</v>
      </c>
      <c r="C153" s="52">
        <f>SUM(C154:C157)</f>
        <v>0</v>
      </c>
      <c r="D153" s="53"/>
      <c r="E153" s="56" t="e">
        <f>ชื่อสถานบริการ1!$AG42</f>
        <v>#DIV/0!</v>
      </c>
      <c r="F153" s="57" t="e">
        <f>ชื่อสถานบริการ1!$AH42</f>
        <v>#DIV/0!</v>
      </c>
      <c r="G153" s="52">
        <f>SUM(G154:G157)</f>
        <v>0</v>
      </c>
      <c r="H153" s="53"/>
      <c r="I153" s="56" t="e">
        <f>ชื่อสถานบริการ2!$AG42</f>
        <v>#DIV/0!</v>
      </c>
      <c r="J153" s="57" t="e">
        <f>ชื่อสถานบริการ2!$AH42</f>
        <v>#DIV/0!</v>
      </c>
      <c r="K153" s="52">
        <f>SUM(K154:K157)</f>
        <v>0</v>
      </c>
      <c r="L153" s="53"/>
      <c r="M153" s="56" t="e">
        <f>ชื่อสถานบริการ3!$AG42</f>
        <v>#DIV/0!</v>
      </c>
      <c r="N153" s="57" t="e">
        <f>ชื่อสถานบริการ3!$AH42</f>
        <v>#DIV/0!</v>
      </c>
      <c r="O153" s="52">
        <f>SUM(O154:O157)</f>
        <v>0</v>
      </c>
      <c r="P153" s="53"/>
      <c r="Q153" s="56" t="e">
        <f>ชื่อสถานบริการ4!$AG42</f>
        <v>#DIV/0!</v>
      </c>
      <c r="R153" s="57" t="e">
        <f>ชื่อสถานบริการ4!$AH42</f>
        <v>#DIV/0!</v>
      </c>
      <c r="S153" s="52">
        <f>SUM(S154:S157)</f>
        <v>0</v>
      </c>
      <c r="T153" s="53"/>
      <c r="U153" s="56" t="e">
        <f>ชื่อสถานบริการ5!$AG42</f>
        <v>#DIV/0!</v>
      </c>
      <c r="V153" s="57" t="e">
        <f>ชื่อสถานบริการ5!$AH42</f>
        <v>#DIV/0!</v>
      </c>
      <c r="W153" s="52">
        <f>SUM(W154:W157)</f>
        <v>0</v>
      </c>
      <c r="X153" s="53"/>
      <c r="Y153" s="56" t="e">
        <f>ชื่อสถานบริการ6!$AG42</f>
        <v>#DIV/0!</v>
      </c>
      <c r="Z153" s="57" t="e">
        <f>ชื่อสถานบริการ6!$AH42</f>
        <v>#DIV/0!</v>
      </c>
      <c r="AA153" s="52">
        <f>SUM(AA154:AA157)</f>
        <v>0</v>
      </c>
      <c r="AB153" s="53"/>
      <c r="AC153" s="56" t="e">
        <f>ชื่อสถานบริการ7!$AG42</f>
        <v>#DIV/0!</v>
      </c>
      <c r="AD153" s="57" t="e">
        <f>ชื่อสถานบริการ7!$AH42</f>
        <v>#DIV/0!</v>
      </c>
      <c r="AE153" s="52">
        <f>SUM(AE154:AE157)</f>
        <v>0</v>
      </c>
      <c r="AF153" s="53"/>
      <c r="AG153" s="56" t="e">
        <f>ชื่อสถานบริการ8!$AG42</f>
        <v>#DIV/0!</v>
      </c>
      <c r="AH153" s="57" t="e">
        <f>ชื่อสถานบริการ8!$AH42</f>
        <v>#DIV/0!</v>
      </c>
      <c r="AI153" s="52">
        <f>SUM(AI154:AI157)</f>
        <v>0</v>
      </c>
      <c r="AJ153" s="53"/>
      <c r="AK153" s="56" t="e">
        <f>ชื่อสถานบริการ9!$AG42</f>
        <v>#DIV/0!</v>
      </c>
      <c r="AL153" s="57" t="e">
        <f>ชื่อสถานบริการ9!$AH42</f>
        <v>#DIV/0!</v>
      </c>
      <c r="AM153" s="52">
        <f>SUM(AM154:AM157)</f>
        <v>0</v>
      </c>
      <c r="AN153" s="53"/>
      <c r="AO153" s="56" t="e">
        <f>ชื่อสถานบริการ10!$AG42</f>
        <v>#DIV/0!</v>
      </c>
      <c r="AP153" s="57" t="e">
        <f>ชื่อสถานบริการ10!$AH42</f>
        <v>#DIV/0!</v>
      </c>
      <c r="AQ153" s="52">
        <f>SUM(AQ154:AQ157)</f>
        <v>0</v>
      </c>
      <c r="AR153" s="53"/>
      <c r="AS153" s="56" t="e">
        <f>ชื่อสถานบริการ11!$AG42</f>
        <v>#DIV/0!</v>
      </c>
      <c r="AT153" s="57" t="e">
        <f>ชื่อสถานบริการ11!$AH42</f>
        <v>#DIV/0!</v>
      </c>
      <c r="AU153" s="52">
        <f>SUM(AU154:AU157)</f>
        <v>0</v>
      </c>
      <c r="AV153" s="53"/>
      <c r="AW153" s="56" t="e">
        <f>ชื่อสถานบริการ12!$AG42</f>
        <v>#DIV/0!</v>
      </c>
      <c r="AX153" s="57" t="e">
        <f>ชื่อสถานบริการ12!$AH42</f>
        <v>#DIV/0!</v>
      </c>
      <c r="AY153" s="52">
        <f>SUM(AY154:AY157)</f>
        <v>0</v>
      </c>
      <c r="AZ153" s="53"/>
      <c r="BA153" s="56" t="e">
        <f>ชื่อสถานบริการ13!$AG42</f>
        <v>#DIV/0!</v>
      </c>
      <c r="BB153" s="57" t="e">
        <f>ชื่อสถานบริการ13!$AH42</f>
        <v>#DIV/0!</v>
      </c>
      <c r="BC153" s="52">
        <f>SUM(BC154:BC157)</f>
        <v>0</v>
      </c>
      <c r="BD153" s="53"/>
      <c r="BE153" s="56" t="e">
        <f>ชื่อสถานบริการ14!$AG42</f>
        <v>#DIV/0!</v>
      </c>
      <c r="BF153" s="57" t="e">
        <f>ชื่อสถานบริการ14!$AH42</f>
        <v>#DIV/0!</v>
      </c>
      <c r="BG153" s="52">
        <f>SUM(BG154:BG157)</f>
        <v>0</v>
      </c>
      <c r="BH153" s="53"/>
      <c r="BI153" s="56" t="e">
        <f>ชื่อสถานบริการ15!$AG42</f>
        <v>#DIV/0!</v>
      </c>
      <c r="BJ153" s="57" t="e">
        <f>ชื่อสถานบริการ15!$AH42</f>
        <v>#DIV/0!</v>
      </c>
      <c r="BK153" s="52">
        <f>SUM(BK154:BK157)</f>
        <v>0</v>
      </c>
      <c r="BL153" s="53"/>
      <c r="BM153" s="56" t="e">
        <f>ชื่อสถานบริการ16!$AG42</f>
        <v>#DIV/0!</v>
      </c>
      <c r="BN153" s="57" t="e">
        <f>ชื่อสถานบริการ16!$AH42</f>
        <v>#DIV/0!</v>
      </c>
      <c r="BO153" s="52">
        <f>SUM(BO154:BO157)</f>
        <v>0</v>
      </c>
      <c r="BP153" s="53"/>
      <c r="BQ153" s="56" t="e">
        <f>ชื่อสถานบริการ17!$AG42</f>
        <v>#DIV/0!</v>
      </c>
      <c r="BR153" s="57" t="e">
        <f>ชื่อสถานบริการ17!$AH42</f>
        <v>#DIV/0!</v>
      </c>
      <c r="BS153" s="52">
        <f>SUM(BS154:BS157)</f>
        <v>0</v>
      </c>
      <c r="BT153" s="53"/>
      <c r="BU153" s="56" t="e">
        <f>ชื่อสถานบริการ18!$AG42</f>
        <v>#DIV/0!</v>
      </c>
      <c r="BV153" s="57" t="e">
        <f>ชื่อสถานบริการ18!$AH42</f>
        <v>#DIV/0!</v>
      </c>
      <c r="BW153" s="120">
        <f t="shared" si="400"/>
        <v>0</v>
      </c>
      <c r="BX153" s="53"/>
      <c r="BY153" s="121" t="e">
        <f>AVERAGE(E153,I153,M153,Q153,U153,Y153,AC153,AG153,AK153,AO153,AS153,AW153,BA153,BE153,BI153,BM153,BQ153,BU153)</f>
        <v>#DIV/0!</v>
      </c>
      <c r="BZ153" s="122"/>
    </row>
    <row r="154" spans="1:78" ht="18.75">
      <c r="A154" s="7"/>
      <c r="B154" s="46" t="s">
        <v>130</v>
      </c>
      <c r="C154" s="52">
        <f>COUNTIF(ชื่อสถานบริการ1!$C$42:$AF$42,1)</f>
        <v>0</v>
      </c>
      <c r="D154" s="53" t="e">
        <f>C154/$C$153*100</f>
        <v>#DIV/0!</v>
      </c>
      <c r="E154" s="53"/>
      <c r="F154" s="54"/>
      <c r="G154" s="52">
        <f>COUNTIF(ชื่อสถานบริการ2!$C$42:$AF$42,1)</f>
        <v>0</v>
      </c>
      <c r="H154" s="53" t="e">
        <f>G154/$C$153*100</f>
        <v>#DIV/0!</v>
      </c>
      <c r="I154" s="53"/>
      <c r="J154" s="54"/>
      <c r="K154" s="52">
        <f>COUNTIF(ชื่อสถานบริการ3!$C$42:$AF$42,1)</f>
        <v>0</v>
      </c>
      <c r="L154" s="53" t="e">
        <f>K154/$C$153*100</f>
        <v>#DIV/0!</v>
      </c>
      <c r="M154" s="53"/>
      <c r="N154" s="54"/>
      <c r="O154" s="52">
        <f>COUNTIF(ชื่อสถานบริการ4!$C$42:$AF$42,1)</f>
        <v>0</v>
      </c>
      <c r="P154" s="53" t="e">
        <f>O154/$C$153*100</f>
        <v>#DIV/0!</v>
      </c>
      <c r="Q154" s="53"/>
      <c r="R154" s="54"/>
      <c r="S154" s="52">
        <f>COUNTIF(ชื่อสถานบริการ5!$C$42:$AF$42,1)</f>
        <v>0</v>
      </c>
      <c r="T154" s="53" t="e">
        <f>S154/$C$153*100</f>
        <v>#DIV/0!</v>
      </c>
      <c r="U154" s="53"/>
      <c r="V154" s="54"/>
      <c r="W154" s="52">
        <f>COUNTIF(ชื่อสถานบริการ6!$C$42:$AF$42,1)</f>
        <v>0</v>
      </c>
      <c r="X154" s="53" t="e">
        <f>W154/$C$153*100</f>
        <v>#DIV/0!</v>
      </c>
      <c r="Y154" s="53"/>
      <c r="Z154" s="54"/>
      <c r="AA154" s="52">
        <f>COUNTIF(ชื่อสถานบริการ7!$C$42:$AF$42,1)</f>
        <v>0</v>
      </c>
      <c r="AB154" s="53" t="e">
        <f>AA154/$C$153*100</f>
        <v>#DIV/0!</v>
      </c>
      <c r="AC154" s="53"/>
      <c r="AD154" s="54"/>
      <c r="AE154" s="52">
        <f>COUNTIF(ชื่อสถานบริการ8!$C$42:$AF$42,1)</f>
        <v>0</v>
      </c>
      <c r="AF154" s="53" t="e">
        <f>AE154/$C$153*100</f>
        <v>#DIV/0!</v>
      </c>
      <c r="AG154" s="53"/>
      <c r="AH154" s="54"/>
      <c r="AI154" s="52">
        <f>COUNTIF(ชื่อสถานบริการ9!$C$42:$AF$42,1)</f>
        <v>0</v>
      </c>
      <c r="AJ154" s="53" t="e">
        <f>AI154/$C$153*100</f>
        <v>#DIV/0!</v>
      </c>
      <c r="AK154" s="53"/>
      <c r="AL154" s="54"/>
      <c r="AM154" s="52">
        <f>COUNTIF(ชื่อสถานบริการ10!$C$42:$AF$42,1)</f>
        <v>0</v>
      </c>
      <c r="AN154" s="53" t="e">
        <f>AM154/$C$153*100</f>
        <v>#DIV/0!</v>
      </c>
      <c r="AO154" s="53"/>
      <c r="AP154" s="54"/>
      <c r="AQ154" s="52">
        <f>COUNTIF(ชื่อสถานบริการ11!$C$42:$AF$42,1)</f>
        <v>0</v>
      </c>
      <c r="AR154" s="53" t="e">
        <f>AQ154/$C$153*100</f>
        <v>#DIV/0!</v>
      </c>
      <c r="AS154" s="53"/>
      <c r="AT154" s="54"/>
      <c r="AU154" s="52">
        <f>COUNTIF(ชื่อสถานบริการ12!$C$42:$AF$42,1)</f>
        <v>0</v>
      </c>
      <c r="AV154" s="53" t="e">
        <f>AU154/$C$153*100</f>
        <v>#DIV/0!</v>
      </c>
      <c r="AW154" s="53"/>
      <c r="AX154" s="54"/>
      <c r="AY154" s="52">
        <f>COUNTIF(ชื่อสถานบริการ13!$C$42:$AF$42,1)</f>
        <v>0</v>
      </c>
      <c r="AZ154" s="53" t="e">
        <f>AY154/$C$153*100</f>
        <v>#DIV/0!</v>
      </c>
      <c r="BA154" s="53"/>
      <c r="BB154" s="54"/>
      <c r="BC154" s="52">
        <f>COUNTIF(ชื่อสถานบริการ14!$C$42:$AF$42,1)</f>
        <v>0</v>
      </c>
      <c r="BD154" s="53" t="e">
        <f>BC154/$C$153*100</f>
        <v>#DIV/0!</v>
      </c>
      <c r="BE154" s="53"/>
      <c r="BF154" s="54"/>
      <c r="BG154" s="52">
        <f>COUNTIF(ชื่อสถานบริการ15!$C$42:$AF$42,1)</f>
        <v>0</v>
      </c>
      <c r="BH154" s="53" t="e">
        <f>BG154/$C$153*100</f>
        <v>#DIV/0!</v>
      </c>
      <c r="BI154" s="53"/>
      <c r="BJ154" s="54"/>
      <c r="BK154" s="52">
        <f>COUNTIF(ชื่อสถานบริการ16!$C$42:$AF$42,1)</f>
        <v>0</v>
      </c>
      <c r="BL154" s="53" t="e">
        <f>BK154/$C$153*100</f>
        <v>#DIV/0!</v>
      </c>
      <c r="BM154" s="53"/>
      <c r="BN154" s="54"/>
      <c r="BO154" s="52">
        <f>COUNTIF(ชื่อสถานบริการ17!$C$42:$AF$42,1)</f>
        <v>0</v>
      </c>
      <c r="BP154" s="53" t="e">
        <f>BO154/$C$153*100</f>
        <v>#DIV/0!</v>
      </c>
      <c r="BQ154" s="53"/>
      <c r="BR154" s="54"/>
      <c r="BS154" s="52">
        <f>COUNTIF(ชื่อสถานบริการ18!$C$42:$AF$42,1)</f>
        <v>0</v>
      </c>
      <c r="BT154" s="53" t="e">
        <f>BS154/$C$153*100</f>
        <v>#DIV/0!</v>
      </c>
      <c r="BU154" s="53"/>
      <c r="BV154" s="54"/>
      <c r="BW154" s="120">
        <f t="shared" si="400"/>
        <v>0</v>
      </c>
      <c r="BX154" s="53" t="e">
        <f>BW154/$C$153*100</f>
        <v>#DIV/0!</v>
      </c>
      <c r="BY154" s="121"/>
      <c r="BZ154" s="122"/>
    </row>
    <row r="155" spans="1:78" ht="18.75">
      <c r="A155" s="7"/>
      <c r="B155" s="46" t="s">
        <v>131</v>
      </c>
      <c r="C155" s="52">
        <f>COUNTIF(ชื่อสถานบริการ1!$C$42:$AF$42,2)</f>
        <v>0</v>
      </c>
      <c r="D155" s="53" t="e">
        <f t="shared" ref="D155:D157" si="459">C155/$C$153*100</f>
        <v>#DIV/0!</v>
      </c>
      <c r="E155" s="53"/>
      <c r="F155" s="54"/>
      <c r="G155" s="52">
        <f>COUNTIF(ชื่อสถานบริการ2!$C$42:$AF$42,2)</f>
        <v>0</v>
      </c>
      <c r="H155" s="53" t="e">
        <f t="shared" ref="H155:H157" si="460">G155/$C$153*100</f>
        <v>#DIV/0!</v>
      </c>
      <c r="I155" s="53"/>
      <c r="J155" s="54"/>
      <c r="K155" s="52">
        <f>COUNTIF(ชื่อสถานบริการ3!$C$42:$AF$42,2)</f>
        <v>0</v>
      </c>
      <c r="L155" s="53" t="e">
        <f t="shared" ref="L155:L157" si="461">K155/$C$153*100</f>
        <v>#DIV/0!</v>
      </c>
      <c r="M155" s="53"/>
      <c r="N155" s="54"/>
      <c r="O155" s="52">
        <f>COUNTIF(ชื่อสถานบริการ4!$C$42:$AF$42,2)</f>
        <v>0</v>
      </c>
      <c r="P155" s="53" t="e">
        <f t="shared" ref="P155:P157" si="462">O155/$C$153*100</f>
        <v>#DIV/0!</v>
      </c>
      <c r="Q155" s="53"/>
      <c r="R155" s="54"/>
      <c r="S155" s="52">
        <f>COUNTIF(ชื่อสถานบริการ5!$C$42:$AF$42,2)</f>
        <v>0</v>
      </c>
      <c r="T155" s="53" t="e">
        <f t="shared" ref="T155:T157" si="463">S155/$C$153*100</f>
        <v>#DIV/0!</v>
      </c>
      <c r="U155" s="53"/>
      <c r="V155" s="54"/>
      <c r="W155" s="52">
        <f>COUNTIF(ชื่อสถานบริการ6!$C$42:$AF$42,2)</f>
        <v>0</v>
      </c>
      <c r="X155" s="53" t="e">
        <f t="shared" ref="X155:X157" si="464">W155/$C$153*100</f>
        <v>#DIV/0!</v>
      </c>
      <c r="Y155" s="53"/>
      <c r="Z155" s="54"/>
      <c r="AA155" s="52">
        <f>COUNTIF(ชื่อสถานบริการ7!$C$42:$AF$42,2)</f>
        <v>0</v>
      </c>
      <c r="AB155" s="53" t="e">
        <f t="shared" ref="AB155:AB157" si="465">AA155/$C$153*100</f>
        <v>#DIV/0!</v>
      </c>
      <c r="AC155" s="53"/>
      <c r="AD155" s="54"/>
      <c r="AE155" s="52">
        <f>COUNTIF(ชื่อสถานบริการ8!$C$42:$AF$42,2)</f>
        <v>0</v>
      </c>
      <c r="AF155" s="53" t="e">
        <f t="shared" ref="AF155:AF157" si="466">AE155/$C$153*100</f>
        <v>#DIV/0!</v>
      </c>
      <c r="AG155" s="53"/>
      <c r="AH155" s="54"/>
      <c r="AI155" s="52">
        <f>COUNTIF(ชื่อสถานบริการ9!$C$42:$AF$42,2)</f>
        <v>0</v>
      </c>
      <c r="AJ155" s="53" t="e">
        <f t="shared" ref="AJ155:AJ157" si="467">AI155/$C$153*100</f>
        <v>#DIV/0!</v>
      </c>
      <c r="AK155" s="53"/>
      <c r="AL155" s="54"/>
      <c r="AM155" s="52">
        <f>COUNTIF(ชื่อสถานบริการ10!$C$42:$AF$42,2)</f>
        <v>0</v>
      </c>
      <c r="AN155" s="53" t="e">
        <f t="shared" ref="AN155:AN157" si="468">AM155/$C$153*100</f>
        <v>#DIV/0!</v>
      </c>
      <c r="AO155" s="53"/>
      <c r="AP155" s="54"/>
      <c r="AQ155" s="52">
        <f>COUNTIF(ชื่อสถานบริการ11!$C$42:$AF$42,2)</f>
        <v>0</v>
      </c>
      <c r="AR155" s="53" t="e">
        <f t="shared" ref="AR155:AR157" si="469">AQ155/$C$153*100</f>
        <v>#DIV/0!</v>
      </c>
      <c r="AS155" s="53"/>
      <c r="AT155" s="54"/>
      <c r="AU155" s="52">
        <f>COUNTIF(ชื่อสถานบริการ12!$C$42:$AF$42,2)</f>
        <v>0</v>
      </c>
      <c r="AV155" s="53" t="e">
        <f t="shared" ref="AV155:AV157" si="470">AU155/$C$153*100</f>
        <v>#DIV/0!</v>
      </c>
      <c r="AW155" s="53"/>
      <c r="AX155" s="54"/>
      <c r="AY155" s="52">
        <f>COUNTIF(ชื่อสถานบริการ13!$C$42:$AF$42,2)</f>
        <v>0</v>
      </c>
      <c r="AZ155" s="53" t="e">
        <f t="shared" ref="AZ155:AZ157" si="471">AY155/$C$153*100</f>
        <v>#DIV/0!</v>
      </c>
      <c r="BA155" s="53"/>
      <c r="BB155" s="54"/>
      <c r="BC155" s="52">
        <f>COUNTIF(ชื่อสถานบริการ14!$C$42:$AF$42,2)</f>
        <v>0</v>
      </c>
      <c r="BD155" s="53" t="e">
        <f t="shared" ref="BD155:BD157" si="472">BC155/$C$153*100</f>
        <v>#DIV/0!</v>
      </c>
      <c r="BE155" s="53"/>
      <c r="BF155" s="54"/>
      <c r="BG155" s="52">
        <f>COUNTIF(ชื่อสถานบริการ15!$C$42:$AF$42,2)</f>
        <v>0</v>
      </c>
      <c r="BH155" s="53" t="e">
        <f t="shared" ref="BH155:BH157" si="473">BG155/$C$153*100</f>
        <v>#DIV/0!</v>
      </c>
      <c r="BI155" s="53"/>
      <c r="BJ155" s="54"/>
      <c r="BK155" s="52">
        <f>COUNTIF(ชื่อสถานบริการ16!$C$42:$AF$42,2)</f>
        <v>0</v>
      </c>
      <c r="BL155" s="53" t="e">
        <f t="shared" ref="BL155:BL157" si="474">BK155/$C$153*100</f>
        <v>#DIV/0!</v>
      </c>
      <c r="BM155" s="53"/>
      <c r="BN155" s="54"/>
      <c r="BO155" s="52">
        <f>COUNTIF(ชื่อสถานบริการ17!$C$42:$AF$42,2)</f>
        <v>0</v>
      </c>
      <c r="BP155" s="53" t="e">
        <f t="shared" ref="BP155:BP157" si="475">BO155/$C$153*100</f>
        <v>#DIV/0!</v>
      </c>
      <c r="BQ155" s="53"/>
      <c r="BR155" s="54"/>
      <c r="BS155" s="52">
        <f>COUNTIF(ชื่อสถานบริการ18!$C$42:$AF$42,2)</f>
        <v>0</v>
      </c>
      <c r="BT155" s="53" t="e">
        <f t="shared" ref="BT155:BT157" si="476">BS155/$C$153*100</f>
        <v>#DIV/0!</v>
      </c>
      <c r="BU155" s="53"/>
      <c r="BV155" s="54"/>
      <c r="BW155" s="120">
        <f t="shared" si="400"/>
        <v>0</v>
      </c>
      <c r="BX155" s="53" t="e">
        <f t="shared" ref="BX155:BX157" si="477">BW155/$C$153*100</f>
        <v>#DIV/0!</v>
      </c>
      <c r="BY155" s="121"/>
      <c r="BZ155" s="122"/>
    </row>
    <row r="156" spans="1:78" ht="18.75">
      <c r="A156" s="7"/>
      <c r="B156" s="46" t="s">
        <v>132</v>
      </c>
      <c r="C156" s="52">
        <f>COUNTIF(ชื่อสถานบริการ1!$C$42:$AF$42,3)</f>
        <v>0</v>
      </c>
      <c r="D156" s="53" t="e">
        <f t="shared" si="459"/>
        <v>#DIV/0!</v>
      </c>
      <c r="E156" s="53"/>
      <c r="F156" s="54"/>
      <c r="G156" s="52">
        <f>COUNTIF(ชื่อสถานบริการ2!$C$42:$AF$42,3)</f>
        <v>0</v>
      </c>
      <c r="H156" s="53" t="e">
        <f t="shared" si="460"/>
        <v>#DIV/0!</v>
      </c>
      <c r="I156" s="53"/>
      <c r="J156" s="54"/>
      <c r="K156" s="52">
        <f>COUNTIF(ชื่อสถานบริการ3!$C$42:$AF$42,3)</f>
        <v>0</v>
      </c>
      <c r="L156" s="53" t="e">
        <f t="shared" si="461"/>
        <v>#DIV/0!</v>
      </c>
      <c r="M156" s="53"/>
      <c r="N156" s="54"/>
      <c r="O156" s="52">
        <f>COUNTIF(ชื่อสถานบริการ4!$C$42:$AF$42,3)</f>
        <v>0</v>
      </c>
      <c r="P156" s="53" t="e">
        <f t="shared" si="462"/>
        <v>#DIV/0!</v>
      </c>
      <c r="Q156" s="53"/>
      <c r="R156" s="54"/>
      <c r="S156" s="52">
        <f>COUNTIF(ชื่อสถานบริการ5!$C$42:$AF$42,3)</f>
        <v>0</v>
      </c>
      <c r="T156" s="53" t="e">
        <f t="shared" si="463"/>
        <v>#DIV/0!</v>
      </c>
      <c r="U156" s="53"/>
      <c r="V156" s="54"/>
      <c r="W156" s="52">
        <f>COUNTIF(ชื่อสถานบริการ6!$C$42:$AF$42,3)</f>
        <v>0</v>
      </c>
      <c r="X156" s="53" t="e">
        <f t="shared" si="464"/>
        <v>#DIV/0!</v>
      </c>
      <c r="Y156" s="53"/>
      <c r="Z156" s="54"/>
      <c r="AA156" s="52">
        <f>COUNTIF(ชื่อสถานบริการ7!$C$42:$AF$42,3)</f>
        <v>0</v>
      </c>
      <c r="AB156" s="53" t="e">
        <f t="shared" si="465"/>
        <v>#DIV/0!</v>
      </c>
      <c r="AC156" s="53"/>
      <c r="AD156" s="54"/>
      <c r="AE156" s="52">
        <f>COUNTIF(ชื่อสถานบริการ8!$C$42:$AF$42,3)</f>
        <v>0</v>
      </c>
      <c r="AF156" s="53" t="e">
        <f t="shared" si="466"/>
        <v>#DIV/0!</v>
      </c>
      <c r="AG156" s="53"/>
      <c r="AH156" s="54"/>
      <c r="AI156" s="52">
        <f>COUNTIF(ชื่อสถานบริการ9!$C$42:$AF$42,3)</f>
        <v>0</v>
      </c>
      <c r="AJ156" s="53" t="e">
        <f t="shared" si="467"/>
        <v>#DIV/0!</v>
      </c>
      <c r="AK156" s="53"/>
      <c r="AL156" s="54"/>
      <c r="AM156" s="52">
        <f>COUNTIF(ชื่อสถานบริการ10!$C$42:$AF$42,3)</f>
        <v>0</v>
      </c>
      <c r="AN156" s="53" t="e">
        <f t="shared" si="468"/>
        <v>#DIV/0!</v>
      </c>
      <c r="AO156" s="53"/>
      <c r="AP156" s="54"/>
      <c r="AQ156" s="52">
        <f>COUNTIF(ชื่อสถานบริการ11!$C$42:$AF$42,3)</f>
        <v>0</v>
      </c>
      <c r="AR156" s="53" t="e">
        <f t="shared" si="469"/>
        <v>#DIV/0!</v>
      </c>
      <c r="AS156" s="53"/>
      <c r="AT156" s="54"/>
      <c r="AU156" s="52">
        <f>COUNTIF(ชื่อสถานบริการ12!$C$42:$AF$42,3)</f>
        <v>0</v>
      </c>
      <c r="AV156" s="53" t="e">
        <f t="shared" si="470"/>
        <v>#DIV/0!</v>
      </c>
      <c r="AW156" s="53"/>
      <c r="AX156" s="54"/>
      <c r="AY156" s="52">
        <f>COUNTIF(ชื่อสถานบริการ13!$C$42:$AF$42,3)</f>
        <v>0</v>
      </c>
      <c r="AZ156" s="53" t="e">
        <f t="shared" si="471"/>
        <v>#DIV/0!</v>
      </c>
      <c r="BA156" s="53"/>
      <c r="BB156" s="54"/>
      <c r="BC156" s="52">
        <f>COUNTIF(ชื่อสถานบริการ14!$C$42:$AF$42,3)</f>
        <v>0</v>
      </c>
      <c r="BD156" s="53" t="e">
        <f t="shared" si="472"/>
        <v>#DIV/0!</v>
      </c>
      <c r="BE156" s="53"/>
      <c r="BF156" s="54"/>
      <c r="BG156" s="52">
        <f>COUNTIF(ชื่อสถานบริการ15!$C$42:$AF$42,3)</f>
        <v>0</v>
      </c>
      <c r="BH156" s="53" t="e">
        <f t="shared" si="473"/>
        <v>#DIV/0!</v>
      </c>
      <c r="BI156" s="53"/>
      <c r="BJ156" s="54"/>
      <c r="BK156" s="52">
        <f>COUNTIF(ชื่อสถานบริการ16!$C$42:$AF$42,3)</f>
        <v>0</v>
      </c>
      <c r="BL156" s="53" t="e">
        <f t="shared" si="474"/>
        <v>#DIV/0!</v>
      </c>
      <c r="BM156" s="53"/>
      <c r="BN156" s="54"/>
      <c r="BO156" s="52">
        <f>COUNTIF(ชื่อสถานบริการ17!$C$42:$AF$42,3)</f>
        <v>0</v>
      </c>
      <c r="BP156" s="53" t="e">
        <f t="shared" si="475"/>
        <v>#DIV/0!</v>
      </c>
      <c r="BQ156" s="53"/>
      <c r="BR156" s="54"/>
      <c r="BS156" s="52">
        <f>COUNTIF(ชื่อสถานบริการ18!$C$42:$AF$42,3)</f>
        <v>0</v>
      </c>
      <c r="BT156" s="53" t="e">
        <f t="shared" si="476"/>
        <v>#DIV/0!</v>
      </c>
      <c r="BU156" s="53"/>
      <c r="BV156" s="54"/>
      <c r="BW156" s="120">
        <f t="shared" si="400"/>
        <v>0</v>
      </c>
      <c r="BX156" s="53" t="e">
        <f t="shared" si="477"/>
        <v>#DIV/0!</v>
      </c>
      <c r="BY156" s="121"/>
      <c r="BZ156" s="122"/>
    </row>
    <row r="157" spans="1:78" ht="18.75">
      <c r="A157" s="7"/>
      <c r="B157" s="46" t="s">
        <v>133</v>
      </c>
      <c r="C157" s="52">
        <f>COUNTIF(ชื่อสถานบริการ1!$C$42:$AF$42,4)</f>
        <v>0</v>
      </c>
      <c r="D157" s="53" t="e">
        <f t="shared" si="459"/>
        <v>#DIV/0!</v>
      </c>
      <c r="E157" s="53"/>
      <c r="F157" s="54"/>
      <c r="G157" s="52">
        <f>COUNTIF(ชื่อสถานบริการ2!$C$42:$AF$42,4)</f>
        <v>0</v>
      </c>
      <c r="H157" s="53" t="e">
        <f t="shared" si="460"/>
        <v>#DIV/0!</v>
      </c>
      <c r="I157" s="53"/>
      <c r="J157" s="54"/>
      <c r="K157" s="52">
        <f>COUNTIF(ชื่อสถานบริการ3!$C$42:$AF$42,4)</f>
        <v>0</v>
      </c>
      <c r="L157" s="53" t="e">
        <f t="shared" si="461"/>
        <v>#DIV/0!</v>
      </c>
      <c r="M157" s="53"/>
      <c r="N157" s="54"/>
      <c r="O157" s="52">
        <f>COUNTIF(ชื่อสถานบริการ4!$C$42:$AF$42,4)</f>
        <v>0</v>
      </c>
      <c r="P157" s="53" t="e">
        <f t="shared" si="462"/>
        <v>#DIV/0!</v>
      </c>
      <c r="Q157" s="53"/>
      <c r="R157" s="54"/>
      <c r="S157" s="52">
        <f>COUNTIF(ชื่อสถานบริการ5!$C$42:$AF$42,4)</f>
        <v>0</v>
      </c>
      <c r="T157" s="53" t="e">
        <f t="shared" si="463"/>
        <v>#DIV/0!</v>
      </c>
      <c r="U157" s="53"/>
      <c r="V157" s="54"/>
      <c r="W157" s="52">
        <f>COUNTIF(ชื่อสถานบริการ6!$C$42:$AF$42,4)</f>
        <v>0</v>
      </c>
      <c r="X157" s="53" t="e">
        <f t="shared" si="464"/>
        <v>#DIV/0!</v>
      </c>
      <c r="Y157" s="53"/>
      <c r="Z157" s="54"/>
      <c r="AA157" s="52">
        <f>COUNTIF(ชื่อสถานบริการ7!$C$42:$AF$42,4)</f>
        <v>0</v>
      </c>
      <c r="AB157" s="53" t="e">
        <f t="shared" si="465"/>
        <v>#DIV/0!</v>
      </c>
      <c r="AC157" s="53"/>
      <c r="AD157" s="54"/>
      <c r="AE157" s="52">
        <f>COUNTIF(ชื่อสถานบริการ8!$C$42:$AF$42,4)</f>
        <v>0</v>
      </c>
      <c r="AF157" s="53" t="e">
        <f t="shared" si="466"/>
        <v>#DIV/0!</v>
      </c>
      <c r="AG157" s="53"/>
      <c r="AH157" s="54"/>
      <c r="AI157" s="52">
        <f>COUNTIF(ชื่อสถานบริการ9!$C$42:$AF$42,4)</f>
        <v>0</v>
      </c>
      <c r="AJ157" s="53" t="e">
        <f t="shared" si="467"/>
        <v>#DIV/0!</v>
      </c>
      <c r="AK157" s="53"/>
      <c r="AL157" s="54"/>
      <c r="AM157" s="52">
        <f>COUNTIF(ชื่อสถานบริการ10!$C$42:$AF$42,4)</f>
        <v>0</v>
      </c>
      <c r="AN157" s="53" t="e">
        <f t="shared" si="468"/>
        <v>#DIV/0!</v>
      </c>
      <c r="AO157" s="53"/>
      <c r="AP157" s="54"/>
      <c r="AQ157" s="52">
        <f>COUNTIF(ชื่อสถานบริการ11!$C$42:$AF$42,4)</f>
        <v>0</v>
      </c>
      <c r="AR157" s="53" t="e">
        <f t="shared" si="469"/>
        <v>#DIV/0!</v>
      </c>
      <c r="AS157" s="53"/>
      <c r="AT157" s="54"/>
      <c r="AU157" s="52">
        <f>COUNTIF(ชื่อสถานบริการ12!$C$42:$AF$42,4)</f>
        <v>0</v>
      </c>
      <c r="AV157" s="53" t="e">
        <f t="shared" si="470"/>
        <v>#DIV/0!</v>
      </c>
      <c r="AW157" s="53"/>
      <c r="AX157" s="54"/>
      <c r="AY157" s="52">
        <f>COUNTIF(ชื่อสถานบริการ13!$C$42:$AF$42,4)</f>
        <v>0</v>
      </c>
      <c r="AZ157" s="53" t="e">
        <f t="shared" si="471"/>
        <v>#DIV/0!</v>
      </c>
      <c r="BA157" s="53"/>
      <c r="BB157" s="54"/>
      <c r="BC157" s="52">
        <f>COUNTIF(ชื่อสถานบริการ14!$C$42:$AF$42,4)</f>
        <v>0</v>
      </c>
      <c r="BD157" s="53" t="e">
        <f t="shared" si="472"/>
        <v>#DIV/0!</v>
      </c>
      <c r="BE157" s="53"/>
      <c r="BF157" s="54"/>
      <c r="BG157" s="52">
        <f>COUNTIF(ชื่อสถานบริการ15!$C$42:$AF$42,4)</f>
        <v>0</v>
      </c>
      <c r="BH157" s="53" t="e">
        <f t="shared" si="473"/>
        <v>#DIV/0!</v>
      </c>
      <c r="BI157" s="53"/>
      <c r="BJ157" s="54"/>
      <c r="BK157" s="52">
        <f>COUNTIF(ชื่อสถานบริการ16!$C$42:$AF$42,4)</f>
        <v>0</v>
      </c>
      <c r="BL157" s="53" t="e">
        <f t="shared" si="474"/>
        <v>#DIV/0!</v>
      </c>
      <c r="BM157" s="53"/>
      <c r="BN157" s="54"/>
      <c r="BO157" s="52">
        <f>COUNTIF(ชื่อสถานบริการ17!$C$42:$AF$42,4)</f>
        <v>0</v>
      </c>
      <c r="BP157" s="53" t="e">
        <f t="shared" si="475"/>
        <v>#DIV/0!</v>
      </c>
      <c r="BQ157" s="53"/>
      <c r="BR157" s="54"/>
      <c r="BS157" s="52">
        <f>COUNTIF(ชื่อสถานบริการ18!$C$42:$AF$42,4)</f>
        <v>0</v>
      </c>
      <c r="BT157" s="53" t="e">
        <f t="shared" si="476"/>
        <v>#DIV/0!</v>
      </c>
      <c r="BU157" s="53"/>
      <c r="BV157" s="54"/>
      <c r="BW157" s="120">
        <f t="shared" si="400"/>
        <v>0</v>
      </c>
      <c r="BX157" s="53" t="e">
        <f t="shared" si="477"/>
        <v>#DIV/0!</v>
      </c>
      <c r="BY157" s="121"/>
      <c r="BZ157" s="122"/>
    </row>
    <row r="158" spans="1:78">
      <c r="A158" s="7">
        <v>9.6</v>
      </c>
      <c r="B158" s="8" t="s">
        <v>42</v>
      </c>
      <c r="C158" s="52">
        <f>SUM(C159:C162)</f>
        <v>0</v>
      </c>
      <c r="D158" s="53"/>
      <c r="E158" s="56" t="e">
        <f>ชื่อสถานบริการ1!$AG43</f>
        <v>#DIV/0!</v>
      </c>
      <c r="F158" s="57" t="e">
        <f>ชื่อสถานบริการ1!$AH43</f>
        <v>#DIV/0!</v>
      </c>
      <c r="G158" s="52">
        <f>SUM(G159:G162)</f>
        <v>0</v>
      </c>
      <c r="H158" s="53"/>
      <c r="I158" s="56" t="e">
        <f>ชื่อสถานบริการ2!$AG43</f>
        <v>#DIV/0!</v>
      </c>
      <c r="J158" s="57" t="e">
        <f>ชื่อสถานบริการ2!$AH43</f>
        <v>#DIV/0!</v>
      </c>
      <c r="K158" s="52">
        <f>SUM(K159:K162)</f>
        <v>0</v>
      </c>
      <c r="L158" s="53"/>
      <c r="M158" s="56" t="e">
        <f>ชื่อสถานบริการ3!$AG43</f>
        <v>#DIV/0!</v>
      </c>
      <c r="N158" s="57" t="e">
        <f>ชื่อสถานบริการ3!$AH43</f>
        <v>#DIV/0!</v>
      </c>
      <c r="O158" s="52">
        <f>SUM(O159:O162)</f>
        <v>0</v>
      </c>
      <c r="P158" s="53"/>
      <c r="Q158" s="56" t="e">
        <f>ชื่อสถานบริการ4!$AG43</f>
        <v>#DIV/0!</v>
      </c>
      <c r="R158" s="57" t="e">
        <f>ชื่อสถานบริการ4!$AH43</f>
        <v>#DIV/0!</v>
      </c>
      <c r="S158" s="52">
        <f>SUM(S159:S162)</f>
        <v>0</v>
      </c>
      <c r="T158" s="53"/>
      <c r="U158" s="56" t="e">
        <f>ชื่อสถานบริการ5!$AG43</f>
        <v>#DIV/0!</v>
      </c>
      <c r="V158" s="57" t="e">
        <f>ชื่อสถานบริการ5!$AH43</f>
        <v>#DIV/0!</v>
      </c>
      <c r="W158" s="52">
        <f>SUM(W159:W162)</f>
        <v>0</v>
      </c>
      <c r="X158" s="53"/>
      <c r="Y158" s="56" t="e">
        <f>ชื่อสถานบริการ6!$AG43</f>
        <v>#DIV/0!</v>
      </c>
      <c r="Z158" s="57" t="e">
        <f>ชื่อสถานบริการ6!$AH43</f>
        <v>#DIV/0!</v>
      </c>
      <c r="AA158" s="52">
        <f>SUM(AA159:AA162)</f>
        <v>0</v>
      </c>
      <c r="AB158" s="53"/>
      <c r="AC158" s="56" t="e">
        <f>ชื่อสถานบริการ7!$AG43</f>
        <v>#DIV/0!</v>
      </c>
      <c r="AD158" s="57" t="e">
        <f>ชื่อสถานบริการ7!$AH43</f>
        <v>#DIV/0!</v>
      </c>
      <c r="AE158" s="52">
        <f>SUM(AE159:AE162)</f>
        <v>0</v>
      </c>
      <c r="AF158" s="53"/>
      <c r="AG158" s="56" t="e">
        <f>ชื่อสถานบริการ8!$AG43</f>
        <v>#DIV/0!</v>
      </c>
      <c r="AH158" s="57" t="e">
        <f>ชื่อสถานบริการ8!$AH43</f>
        <v>#DIV/0!</v>
      </c>
      <c r="AI158" s="52">
        <f>SUM(AI159:AI162)</f>
        <v>0</v>
      </c>
      <c r="AJ158" s="53"/>
      <c r="AK158" s="56" t="e">
        <f>ชื่อสถานบริการ9!$AG43</f>
        <v>#DIV/0!</v>
      </c>
      <c r="AL158" s="57" t="e">
        <f>ชื่อสถานบริการ9!$AH43</f>
        <v>#DIV/0!</v>
      </c>
      <c r="AM158" s="52">
        <f>SUM(AM159:AM162)</f>
        <v>0</v>
      </c>
      <c r="AN158" s="53"/>
      <c r="AO158" s="56" t="e">
        <f>ชื่อสถานบริการ10!$AG43</f>
        <v>#DIV/0!</v>
      </c>
      <c r="AP158" s="57" t="e">
        <f>ชื่อสถานบริการ10!$AH43</f>
        <v>#DIV/0!</v>
      </c>
      <c r="AQ158" s="52">
        <f>SUM(AQ159:AQ162)</f>
        <v>0</v>
      </c>
      <c r="AR158" s="53"/>
      <c r="AS158" s="56" t="e">
        <f>ชื่อสถานบริการ11!$AG43</f>
        <v>#DIV/0!</v>
      </c>
      <c r="AT158" s="57" t="e">
        <f>ชื่อสถานบริการ11!$AH43</f>
        <v>#DIV/0!</v>
      </c>
      <c r="AU158" s="52">
        <f>SUM(AU159:AU162)</f>
        <v>0</v>
      </c>
      <c r="AV158" s="53"/>
      <c r="AW158" s="56" t="e">
        <f>ชื่อสถานบริการ12!$AG43</f>
        <v>#DIV/0!</v>
      </c>
      <c r="AX158" s="57" t="e">
        <f>ชื่อสถานบริการ12!$AH43</f>
        <v>#DIV/0!</v>
      </c>
      <c r="AY158" s="52">
        <f>SUM(AY159:AY162)</f>
        <v>0</v>
      </c>
      <c r="AZ158" s="53"/>
      <c r="BA158" s="56" t="e">
        <f>ชื่อสถานบริการ13!$AG43</f>
        <v>#DIV/0!</v>
      </c>
      <c r="BB158" s="57" t="e">
        <f>ชื่อสถานบริการ13!$AH43</f>
        <v>#DIV/0!</v>
      </c>
      <c r="BC158" s="52">
        <f>SUM(BC159:BC162)</f>
        <v>0</v>
      </c>
      <c r="BD158" s="53"/>
      <c r="BE158" s="56" t="e">
        <f>ชื่อสถานบริการ14!$AG43</f>
        <v>#DIV/0!</v>
      </c>
      <c r="BF158" s="57" t="e">
        <f>ชื่อสถานบริการ14!$AH43</f>
        <v>#DIV/0!</v>
      </c>
      <c r="BG158" s="52">
        <f>SUM(BG159:BG162)</f>
        <v>0</v>
      </c>
      <c r="BH158" s="53"/>
      <c r="BI158" s="56" t="e">
        <f>ชื่อสถานบริการ15!$AG43</f>
        <v>#DIV/0!</v>
      </c>
      <c r="BJ158" s="57" t="e">
        <f>ชื่อสถานบริการ15!$AH43</f>
        <v>#DIV/0!</v>
      </c>
      <c r="BK158" s="52">
        <f>SUM(BK159:BK162)</f>
        <v>0</v>
      </c>
      <c r="BL158" s="53"/>
      <c r="BM158" s="56" t="e">
        <f>ชื่อสถานบริการ16!$AG43</f>
        <v>#DIV/0!</v>
      </c>
      <c r="BN158" s="57" t="e">
        <f>ชื่อสถานบริการ16!$AH43</f>
        <v>#DIV/0!</v>
      </c>
      <c r="BO158" s="52">
        <f>SUM(BO159:BO162)</f>
        <v>0</v>
      </c>
      <c r="BP158" s="53"/>
      <c r="BQ158" s="56" t="e">
        <f>ชื่อสถานบริการ17!$AG43</f>
        <v>#DIV/0!</v>
      </c>
      <c r="BR158" s="57" t="e">
        <f>ชื่อสถานบริการ17!$AH43</f>
        <v>#DIV/0!</v>
      </c>
      <c r="BS158" s="52">
        <f>SUM(BS159:BS162)</f>
        <v>0</v>
      </c>
      <c r="BT158" s="53"/>
      <c r="BU158" s="56" t="e">
        <f>ชื่อสถานบริการ18!$AG43</f>
        <v>#DIV/0!</v>
      </c>
      <c r="BV158" s="57" t="e">
        <f>ชื่อสถานบริการ18!$AH43</f>
        <v>#DIV/0!</v>
      </c>
      <c r="BW158" s="120">
        <f t="shared" si="400"/>
        <v>0</v>
      </c>
      <c r="BX158" s="53"/>
      <c r="BY158" s="121" t="e">
        <f>AVERAGE(E158,I158,M158,Q158,U158,Y158,AC158,AG158,AK158,AO158,AS158,AW158,BA158,BE158,BI158,BM158,BQ158,BU158)</f>
        <v>#DIV/0!</v>
      </c>
      <c r="BZ158" s="122"/>
    </row>
    <row r="159" spans="1:78" ht="18.75">
      <c r="A159" s="7"/>
      <c r="B159" s="46" t="s">
        <v>130</v>
      </c>
      <c r="C159" s="52">
        <f>COUNTIF(ชื่อสถานบริการ1!$C$43:$AF$43,1)</f>
        <v>0</v>
      </c>
      <c r="D159" s="53" t="e">
        <f>C159/$C$158*100</f>
        <v>#DIV/0!</v>
      </c>
      <c r="E159" s="53"/>
      <c r="F159" s="54"/>
      <c r="G159" s="52">
        <f>COUNTIF(ชื่อสถานบริการ2!$C$43:$AF$43,1)</f>
        <v>0</v>
      </c>
      <c r="H159" s="53" t="e">
        <f>G159/$C$158*100</f>
        <v>#DIV/0!</v>
      </c>
      <c r="I159" s="53"/>
      <c r="J159" s="54"/>
      <c r="K159" s="52">
        <f>COUNTIF(ชื่อสถานบริการ3!$C$43:$AF$43,1)</f>
        <v>0</v>
      </c>
      <c r="L159" s="53" t="e">
        <f>K159/$C$158*100</f>
        <v>#DIV/0!</v>
      </c>
      <c r="M159" s="53"/>
      <c r="N159" s="54"/>
      <c r="O159" s="52">
        <f>COUNTIF(ชื่อสถานบริการ4!$C$43:$AF$43,1)</f>
        <v>0</v>
      </c>
      <c r="P159" s="53" t="e">
        <f>O159/$C$158*100</f>
        <v>#DIV/0!</v>
      </c>
      <c r="Q159" s="53"/>
      <c r="R159" s="54"/>
      <c r="S159" s="52">
        <f>COUNTIF(ชื่อสถานบริการ5!$C$43:$AF$43,1)</f>
        <v>0</v>
      </c>
      <c r="T159" s="53" t="e">
        <f>S159/$C$158*100</f>
        <v>#DIV/0!</v>
      </c>
      <c r="U159" s="53"/>
      <c r="V159" s="54"/>
      <c r="W159" s="52">
        <f>COUNTIF(ชื่อสถานบริการ6!$C$43:$AF$43,1)</f>
        <v>0</v>
      </c>
      <c r="X159" s="53" t="e">
        <f>W159/$C$158*100</f>
        <v>#DIV/0!</v>
      </c>
      <c r="Y159" s="53"/>
      <c r="Z159" s="54"/>
      <c r="AA159" s="52">
        <f>COUNTIF(ชื่อสถานบริการ7!$C$43:$AF$43,1)</f>
        <v>0</v>
      </c>
      <c r="AB159" s="53" t="e">
        <f>AA159/$C$158*100</f>
        <v>#DIV/0!</v>
      </c>
      <c r="AC159" s="53"/>
      <c r="AD159" s="54"/>
      <c r="AE159" s="52">
        <f>COUNTIF(ชื่อสถานบริการ8!$C$43:$AF$43,1)</f>
        <v>0</v>
      </c>
      <c r="AF159" s="53" t="e">
        <f>AE159/$C$158*100</f>
        <v>#DIV/0!</v>
      </c>
      <c r="AG159" s="53"/>
      <c r="AH159" s="54"/>
      <c r="AI159" s="52">
        <f>COUNTIF(ชื่อสถานบริการ9!$C$43:$AF$43,1)</f>
        <v>0</v>
      </c>
      <c r="AJ159" s="53" t="e">
        <f>AI159/$C$158*100</f>
        <v>#DIV/0!</v>
      </c>
      <c r="AK159" s="53"/>
      <c r="AL159" s="54"/>
      <c r="AM159" s="52">
        <f>COUNTIF(ชื่อสถานบริการ10!$C$43:$AF$43,1)</f>
        <v>0</v>
      </c>
      <c r="AN159" s="53" t="e">
        <f>AM159/$C$158*100</f>
        <v>#DIV/0!</v>
      </c>
      <c r="AO159" s="53"/>
      <c r="AP159" s="54"/>
      <c r="AQ159" s="52">
        <f>COUNTIF(ชื่อสถานบริการ11!$C$43:$AF$43,1)</f>
        <v>0</v>
      </c>
      <c r="AR159" s="53" t="e">
        <f>AQ159/$C$158*100</f>
        <v>#DIV/0!</v>
      </c>
      <c r="AS159" s="53"/>
      <c r="AT159" s="54"/>
      <c r="AU159" s="52">
        <f>COUNTIF(ชื่อสถานบริการ12!$C$43:$AF$43,1)</f>
        <v>0</v>
      </c>
      <c r="AV159" s="53" t="e">
        <f>AU159/$C$158*100</f>
        <v>#DIV/0!</v>
      </c>
      <c r="AW159" s="53"/>
      <c r="AX159" s="54"/>
      <c r="AY159" s="52">
        <f>COUNTIF(ชื่อสถานบริการ13!$C$43:$AF$43,1)</f>
        <v>0</v>
      </c>
      <c r="AZ159" s="53" t="e">
        <f>AY159/$C$158*100</f>
        <v>#DIV/0!</v>
      </c>
      <c r="BA159" s="53"/>
      <c r="BB159" s="54"/>
      <c r="BC159" s="52">
        <f>COUNTIF(ชื่อสถานบริการ14!$C$43:$AF$43,1)</f>
        <v>0</v>
      </c>
      <c r="BD159" s="53" t="e">
        <f>BC159/$C$158*100</f>
        <v>#DIV/0!</v>
      </c>
      <c r="BE159" s="53"/>
      <c r="BF159" s="54"/>
      <c r="BG159" s="52">
        <f>COUNTIF(ชื่อสถานบริการ15!$C$43:$AF$43,1)</f>
        <v>0</v>
      </c>
      <c r="BH159" s="53" t="e">
        <f>BG159/$C$158*100</f>
        <v>#DIV/0!</v>
      </c>
      <c r="BI159" s="53"/>
      <c r="BJ159" s="54"/>
      <c r="BK159" s="52">
        <f>COUNTIF(ชื่อสถานบริการ16!$C$43:$AF$43,1)</f>
        <v>0</v>
      </c>
      <c r="BL159" s="53" t="e">
        <f>BK159/$C$158*100</f>
        <v>#DIV/0!</v>
      </c>
      <c r="BM159" s="53"/>
      <c r="BN159" s="54"/>
      <c r="BO159" s="52">
        <f>COUNTIF(ชื่อสถานบริการ17!$C$43:$AF$43,1)</f>
        <v>0</v>
      </c>
      <c r="BP159" s="53" t="e">
        <f>BO159/$C$158*100</f>
        <v>#DIV/0!</v>
      </c>
      <c r="BQ159" s="53"/>
      <c r="BR159" s="54"/>
      <c r="BS159" s="52">
        <f>COUNTIF(ชื่อสถานบริการ18!$C$43:$AF$43,1)</f>
        <v>0</v>
      </c>
      <c r="BT159" s="53" t="e">
        <f>BS159/$C$158*100</f>
        <v>#DIV/0!</v>
      </c>
      <c r="BU159" s="53"/>
      <c r="BV159" s="54"/>
      <c r="BW159" s="120">
        <f t="shared" si="400"/>
        <v>0</v>
      </c>
      <c r="BX159" s="53" t="e">
        <f>BW159/$C$158*100</f>
        <v>#DIV/0!</v>
      </c>
      <c r="BY159" s="121"/>
      <c r="BZ159" s="122"/>
    </row>
    <row r="160" spans="1:78" ht="18.75">
      <c r="A160" s="7"/>
      <c r="B160" s="46" t="s">
        <v>131</v>
      </c>
      <c r="C160" s="52">
        <f>COUNTIF(ชื่อสถานบริการ1!$C$43:$AF$43,2)</f>
        <v>0</v>
      </c>
      <c r="D160" s="53" t="e">
        <f t="shared" ref="D160:D162" si="478">C160/$C$158*100</f>
        <v>#DIV/0!</v>
      </c>
      <c r="E160" s="53"/>
      <c r="F160" s="54"/>
      <c r="G160" s="52">
        <f>COUNTIF(ชื่อสถานบริการ2!$C$43:$AF$43,2)</f>
        <v>0</v>
      </c>
      <c r="H160" s="53" t="e">
        <f t="shared" ref="H160:H162" si="479">G160/$C$158*100</f>
        <v>#DIV/0!</v>
      </c>
      <c r="I160" s="53"/>
      <c r="J160" s="54"/>
      <c r="K160" s="52">
        <f>COUNTIF(ชื่อสถานบริการ3!$C$43:$AF$43,2)</f>
        <v>0</v>
      </c>
      <c r="L160" s="53" t="e">
        <f t="shared" ref="L160:L162" si="480">K160/$C$158*100</f>
        <v>#DIV/0!</v>
      </c>
      <c r="M160" s="53"/>
      <c r="N160" s="54"/>
      <c r="O160" s="52">
        <f>COUNTIF(ชื่อสถานบริการ4!$C$43:$AF$43,2)</f>
        <v>0</v>
      </c>
      <c r="P160" s="53" t="e">
        <f t="shared" ref="P160:P162" si="481">O160/$C$158*100</f>
        <v>#DIV/0!</v>
      </c>
      <c r="Q160" s="53"/>
      <c r="R160" s="54"/>
      <c r="S160" s="52">
        <f>COUNTIF(ชื่อสถานบริการ5!$C$43:$AF$43,2)</f>
        <v>0</v>
      </c>
      <c r="T160" s="53" t="e">
        <f t="shared" ref="T160:T162" si="482">S160/$C$158*100</f>
        <v>#DIV/0!</v>
      </c>
      <c r="U160" s="53"/>
      <c r="V160" s="54"/>
      <c r="W160" s="52">
        <f>COUNTIF(ชื่อสถานบริการ6!$C$43:$AF$43,2)</f>
        <v>0</v>
      </c>
      <c r="X160" s="53" t="e">
        <f t="shared" ref="X160:X162" si="483">W160/$C$158*100</f>
        <v>#DIV/0!</v>
      </c>
      <c r="Y160" s="53"/>
      <c r="Z160" s="54"/>
      <c r="AA160" s="52">
        <f>COUNTIF(ชื่อสถานบริการ7!$C$43:$AF$43,2)</f>
        <v>0</v>
      </c>
      <c r="AB160" s="53" t="e">
        <f t="shared" ref="AB160:AB162" si="484">AA160/$C$158*100</f>
        <v>#DIV/0!</v>
      </c>
      <c r="AC160" s="53"/>
      <c r="AD160" s="54"/>
      <c r="AE160" s="52">
        <f>COUNTIF(ชื่อสถานบริการ8!$C$43:$AF$43,2)</f>
        <v>0</v>
      </c>
      <c r="AF160" s="53" t="e">
        <f t="shared" ref="AF160:AF162" si="485">AE160/$C$158*100</f>
        <v>#DIV/0!</v>
      </c>
      <c r="AG160" s="53"/>
      <c r="AH160" s="54"/>
      <c r="AI160" s="52">
        <f>COUNTIF(ชื่อสถานบริการ9!$C$43:$AF$43,2)</f>
        <v>0</v>
      </c>
      <c r="AJ160" s="53" t="e">
        <f t="shared" ref="AJ160:AJ162" si="486">AI160/$C$158*100</f>
        <v>#DIV/0!</v>
      </c>
      <c r="AK160" s="53"/>
      <c r="AL160" s="54"/>
      <c r="AM160" s="52">
        <f>COUNTIF(ชื่อสถานบริการ10!$C$43:$AF$43,2)</f>
        <v>0</v>
      </c>
      <c r="AN160" s="53" t="e">
        <f t="shared" ref="AN160:AN162" si="487">AM160/$C$158*100</f>
        <v>#DIV/0!</v>
      </c>
      <c r="AO160" s="53"/>
      <c r="AP160" s="54"/>
      <c r="AQ160" s="52">
        <f>COUNTIF(ชื่อสถานบริการ11!$C$43:$AF$43,2)</f>
        <v>0</v>
      </c>
      <c r="AR160" s="53" t="e">
        <f t="shared" ref="AR160:AR162" si="488">AQ160/$C$158*100</f>
        <v>#DIV/0!</v>
      </c>
      <c r="AS160" s="53"/>
      <c r="AT160" s="54"/>
      <c r="AU160" s="52">
        <f>COUNTIF(ชื่อสถานบริการ12!$C$43:$AF$43,2)</f>
        <v>0</v>
      </c>
      <c r="AV160" s="53" t="e">
        <f t="shared" ref="AV160:AV162" si="489">AU160/$C$158*100</f>
        <v>#DIV/0!</v>
      </c>
      <c r="AW160" s="53"/>
      <c r="AX160" s="54"/>
      <c r="AY160" s="52">
        <f>COUNTIF(ชื่อสถานบริการ13!$C$43:$AF$43,2)</f>
        <v>0</v>
      </c>
      <c r="AZ160" s="53" t="e">
        <f t="shared" ref="AZ160:AZ162" si="490">AY160/$C$158*100</f>
        <v>#DIV/0!</v>
      </c>
      <c r="BA160" s="53"/>
      <c r="BB160" s="54"/>
      <c r="BC160" s="52">
        <f>COUNTIF(ชื่อสถานบริการ14!$C$43:$AF$43,2)</f>
        <v>0</v>
      </c>
      <c r="BD160" s="53" t="e">
        <f t="shared" ref="BD160:BD162" si="491">BC160/$C$158*100</f>
        <v>#DIV/0!</v>
      </c>
      <c r="BE160" s="53"/>
      <c r="BF160" s="54"/>
      <c r="BG160" s="52">
        <f>COUNTIF(ชื่อสถานบริการ15!$C$43:$AF$43,2)</f>
        <v>0</v>
      </c>
      <c r="BH160" s="53" t="e">
        <f t="shared" ref="BH160:BH162" si="492">BG160/$C$158*100</f>
        <v>#DIV/0!</v>
      </c>
      <c r="BI160" s="53"/>
      <c r="BJ160" s="54"/>
      <c r="BK160" s="52">
        <f>COUNTIF(ชื่อสถานบริการ16!$C$43:$AF$43,2)</f>
        <v>0</v>
      </c>
      <c r="BL160" s="53" t="e">
        <f t="shared" ref="BL160:BL162" si="493">BK160/$C$158*100</f>
        <v>#DIV/0!</v>
      </c>
      <c r="BM160" s="53"/>
      <c r="BN160" s="54"/>
      <c r="BO160" s="52">
        <f>COUNTIF(ชื่อสถานบริการ17!$C$43:$AF$43,2)</f>
        <v>0</v>
      </c>
      <c r="BP160" s="53" t="e">
        <f t="shared" ref="BP160:BP162" si="494">BO160/$C$158*100</f>
        <v>#DIV/0!</v>
      </c>
      <c r="BQ160" s="53"/>
      <c r="BR160" s="54"/>
      <c r="BS160" s="52">
        <f>COUNTIF(ชื่อสถานบริการ18!$C$43:$AF$43,2)</f>
        <v>0</v>
      </c>
      <c r="BT160" s="53" t="e">
        <f t="shared" ref="BT160:BT162" si="495">BS160/$C$158*100</f>
        <v>#DIV/0!</v>
      </c>
      <c r="BU160" s="53"/>
      <c r="BV160" s="54"/>
      <c r="BW160" s="120">
        <f t="shared" si="400"/>
        <v>0</v>
      </c>
      <c r="BX160" s="53" t="e">
        <f t="shared" ref="BX160:BX162" si="496">BW160/$C$158*100</f>
        <v>#DIV/0!</v>
      </c>
      <c r="BY160" s="121"/>
      <c r="BZ160" s="122"/>
    </row>
    <row r="161" spans="1:78" ht="18.75">
      <c r="A161" s="7"/>
      <c r="B161" s="46" t="s">
        <v>132</v>
      </c>
      <c r="C161" s="52">
        <f>COUNTIF(ชื่อสถานบริการ1!$C$43:$AF$43,3)</f>
        <v>0</v>
      </c>
      <c r="D161" s="53" t="e">
        <f t="shared" si="478"/>
        <v>#DIV/0!</v>
      </c>
      <c r="E161" s="53"/>
      <c r="F161" s="54"/>
      <c r="G161" s="52">
        <f>COUNTIF(ชื่อสถานบริการ2!$C$43:$AF$43,3)</f>
        <v>0</v>
      </c>
      <c r="H161" s="53" t="e">
        <f t="shared" si="479"/>
        <v>#DIV/0!</v>
      </c>
      <c r="I161" s="53"/>
      <c r="J161" s="54"/>
      <c r="K161" s="52">
        <f>COUNTIF(ชื่อสถานบริการ3!$C$43:$AF$43,3)</f>
        <v>0</v>
      </c>
      <c r="L161" s="53" t="e">
        <f t="shared" si="480"/>
        <v>#DIV/0!</v>
      </c>
      <c r="M161" s="53"/>
      <c r="N161" s="54"/>
      <c r="O161" s="52">
        <f>COUNTIF(ชื่อสถานบริการ4!$C$43:$AF$43,3)</f>
        <v>0</v>
      </c>
      <c r="P161" s="53" t="e">
        <f t="shared" si="481"/>
        <v>#DIV/0!</v>
      </c>
      <c r="Q161" s="53"/>
      <c r="R161" s="54"/>
      <c r="S161" s="52">
        <f>COUNTIF(ชื่อสถานบริการ5!$C$43:$AF$43,3)</f>
        <v>0</v>
      </c>
      <c r="T161" s="53" t="e">
        <f t="shared" si="482"/>
        <v>#DIV/0!</v>
      </c>
      <c r="U161" s="53"/>
      <c r="V161" s="54"/>
      <c r="W161" s="52">
        <f>COUNTIF(ชื่อสถานบริการ6!$C$43:$AF$43,3)</f>
        <v>0</v>
      </c>
      <c r="X161" s="53" t="e">
        <f t="shared" si="483"/>
        <v>#DIV/0!</v>
      </c>
      <c r="Y161" s="53"/>
      <c r="Z161" s="54"/>
      <c r="AA161" s="52">
        <f>COUNTIF(ชื่อสถานบริการ7!$C$43:$AF$43,3)</f>
        <v>0</v>
      </c>
      <c r="AB161" s="53" t="e">
        <f t="shared" si="484"/>
        <v>#DIV/0!</v>
      </c>
      <c r="AC161" s="53"/>
      <c r="AD161" s="54"/>
      <c r="AE161" s="52">
        <f>COUNTIF(ชื่อสถานบริการ8!$C$43:$AF$43,3)</f>
        <v>0</v>
      </c>
      <c r="AF161" s="53" t="e">
        <f t="shared" si="485"/>
        <v>#DIV/0!</v>
      </c>
      <c r="AG161" s="53"/>
      <c r="AH161" s="54"/>
      <c r="AI161" s="52">
        <f>COUNTIF(ชื่อสถานบริการ9!$C$43:$AF$43,3)</f>
        <v>0</v>
      </c>
      <c r="AJ161" s="53" t="e">
        <f t="shared" si="486"/>
        <v>#DIV/0!</v>
      </c>
      <c r="AK161" s="53"/>
      <c r="AL161" s="54"/>
      <c r="AM161" s="52">
        <f>COUNTIF(ชื่อสถานบริการ10!$C$43:$AF$43,3)</f>
        <v>0</v>
      </c>
      <c r="AN161" s="53" t="e">
        <f t="shared" si="487"/>
        <v>#DIV/0!</v>
      </c>
      <c r="AO161" s="53"/>
      <c r="AP161" s="54"/>
      <c r="AQ161" s="52">
        <f>COUNTIF(ชื่อสถานบริการ11!$C$43:$AF$43,3)</f>
        <v>0</v>
      </c>
      <c r="AR161" s="53" t="e">
        <f t="shared" si="488"/>
        <v>#DIV/0!</v>
      </c>
      <c r="AS161" s="53"/>
      <c r="AT161" s="54"/>
      <c r="AU161" s="52">
        <f>COUNTIF(ชื่อสถานบริการ12!$C$43:$AF$43,3)</f>
        <v>0</v>
      </c>
      <c r="AV161" s="53" t="e">
        <f t="shared" si="489"/>
        <v>#DIV/0!</v>
      </c>
      <c r="AW161" s="53"/>
      <c r="AX161" s="54"/>
      <c r="AY161" s="52">
        <f>COUNTIF(ชื่อสถานบริการ13!$C$43:$AF$43,3)</f>
        <v>0</v>
      </c>
      <c r="AZ161" s="53" t="e">
        <f t="shared" si="490"/>
        <v>#DIV/0!</v>
      </c>
      <c r="BA161" s="53"/>
      <c r="BB161" s="54"/>
      <c r="BC161" s="52">
        <f>COUNTIF(ชื่อสถานบริการ14!$C$43:$AF$43,3)</f>
        <v>0</v>
      </c>
      <c r="BD161" s="53" t="e">
        <f t="shared" si="491"/>
        <v>#DIV/0!</v>
      </c>
      <c r="BE161" s="53"/>
      <c r="BF161" s="54"/>
      <c r="BG161" s="52">
        <f>COUNTIF(ชื่อสถานบริการ15!$C$43:$AF$43,3)</f>
        <v>0</v>
      </c>
      <c r="BH161" s="53" t="e">
        <f t="shared" si="492"/>
        <v>#DIV/0!</v>
      </c>
      <c r="BI161" s="53"/>
      <c r="BJ161" s="54"/>
      <c r="BK161" s="52">
        <f>COUNTIF(ชื่อสถานบริการ16!$C$43:$AF$43,3)</f>
        <v>0</v>
      </c>
      <c r="BL161" s="53" t="e">
        <f t="shared" si="493"/>
        <v>#DIV/0!</v>
      </c>
      <c r="BM161" s="53"/>
      <c r="BN161" s="54"/>
      <c r="BO161" s="52">
        <f>COUNTIF(ชื่อสถานบริการ17!$C$43:$AF$43,3)</f>
        <v>0</v>
      </c>
      <c r="BP161" s="53" t="e">
        <f t="shared" si="494"/>
        <v>#DIV/0!</v>
      </c>
      <c r="BQ161" s="53"/>
      <c r="BR161" s="54"/>
      <c r="BS161" s="52">
        <f>COUNTIF(ชื่อสถานบริการ18!$C$43:$AF$43,3)</f>
        <v>0</v>
      </c>
      <c r="BT161" s="53" t="e">
        <f t="shared" si="495"/>
        <v>#DIV/0!</v>
      </c>
      <c r="BU161" s="53"/>
      <c r="BV161" s="54"/>
      <c r="BW161" s="120">
        <f t="shared" si="400"/>
        <v>0</v>
      </c>
      <c r="BX161" s="53" t="e">
        <f t="shared" si="496"/>
        <v>#DIV/0!</v>
      </c>
      <c r="BY161" s="121"/>
      <c r="BZ161" s="122"/>
    </row>
    <row r="162" spans="1:78" ht="18.75">
      <c r="A162" s="7"/>
      <c r="B162" s="46" t="s">
        <v>133</v>
      </c>
      <c r="C162" s="52">
        <f>COUNTIF(ชื่อสถานบริการ1!$C$43:$AF$43,4)</f>
        <v>0</v>
      </c>
      <c r="D162" s="53" t="e">
        <f t="shared" si="478"/>
        <v>#DIV/0!</v>
      </c>
      <c r="E162" s="53"/>
      <c r="F162" s="54"/>
      <c r="G162" s="52">
        <f>COUNTIF(ชื่อสถานบริการ2!$C$43:$AF$43,4)</f>
        <v>0</v>
      </c>
      <c r="H162" s="53" t="e">
        <f t="shared" si="479"/>
        <v>#DIV/0!</v>
      </c>
      <c r="I162" s="53"/>
      <c r="J162" s="54"/>
      <c r="K162" s="52">
        <f>COUNTIF(ชื่อสถานบริการ3!$C$43:$AF$43,4)</f>
        <v>0</v>
      </c>
      <c r="L162" s="53" t="e">
        <f t="shared" si="480"/>
        <v>#DIV/0!</v>
      </c>
      <c r="M162" s="53"/>
      <c r="N162" s="54"/>
      <c r="O162" s="52">
        <f>COUNTIF(ชื่อสถานบริการ4!$C$43:$AF$43,4)</f>
        <v>0</v>
      </c>
      <c r="P162" s="53" t="e">
        <f t="shared" si="481"/>
        <v>#DIV/0!</v>
      </c>
      <c r="Q162" s="53"/>
      <c r="R162" s="54"/>
      <c r="S162" s="52">
        <f>COUNTIF(ชื่อสถานบริการ5!$C$43:$AF$43,4)</f>
        <v>0</v>
      </c>
      <c r="T162" s="53" t="e">
        <f t="shared" si="482"/>
        <v>#DIV/0!</v>
      </c>
      <c r="U162" s="53"/>
      <c r="V162" s="54"/>
      <c r="W162" s="52">
        <f>COUNTIF(ชื่อสถานบริการ6!$C$43:$AF$43,4)</f>
        <v>0</v>
      </c>
      <c r="X162" s="53" t="e">
        <f t="shared" si="483"/>
        <v>#DIV/0!</v>
      </c>
      <c r="Y162" s="53"/>
      <c r="Z162" s="54"/>
      <c r="AA162" s="52">
        <f>COUNTIF(ชื่อสถานบริการ7!$C$43:$AF$43,4)</f>
        <v>0</v>
      </c>
      <c r="AB162" s="53" t="e">
        <f t="shared" si="484"/>
        <v>#DIV/0!</v>
      </c>
      <c r="AC162" s="53"/>
      <c r="AD162" s="54"/>
      <c r="AE162" s="52">
        <f>COUNTIF(ชื่อสถานบริการ8!$C$43:$AF$43,4)</f>
        <v>0</v>
      </c>
      <c r="AF162" s="53" t="e">
        <f t="shared" si="485"/>
        <v>#DIV/0!</v>
      </c>
      <c r="AG162" s="53"/>
      <c r="AH162" s="54"/>
      <c r="AI162" s="52">
        <f>COUNTIF(ชื่อสถานบริการ9!$C$43:$AF$43,4)</f>
        <v>0</v>
      </c>
      <c r="AJ162" s="53" t="e">
        <f t="shared" si="486"/>
        <v>#DIV/0!</v>
      </c>
      <c r="AK162" s="53"/>
      <c r="AL162" s="54"/>
      <c r="AM162" s="52">
        <f>COUNTIF(ชื่อสถานบริการ10!$C$43:$AF$43,4)</f>
        <v>0</v>
      </c>
      <c r="AN162" s="53" t="e">
        <f t="shared" si="487"/>
        <v>#DIV/0!</v>
      </c>
      <c r="AO162" s="53"/>
      <c r="AP162" s="54"/>
      <c r="AQ162" s="52">
        <f>COUNTIF(ชื่อสถานบริการ11!$C$43:$AF$43,4)</f>
        <v>0</v>
      </c>
      <c r="AR162" s="53" t="e">
        <f t="shared" si="488"/>
        <v>#DIV/0!</v>
      </c>
      <c r="AS162" s="53"/>
      <c r="AT162" s="54"/>
      <c r="AU162" s="52">
        <f>COUNTIF(ชื่อสถานบริการ12!$C$43:$AF$43,4)</f>
        <v>0</v>
      </c>
      <c r="AV162" s="53" t="e">
        <f t="shared" si="489"/>
        <v>#DIV/0!</v>
      </c>
      <c r="AW162" s="53"/>
      <c r="AX162" s="54"/>
      <c r="AY162" s="52">
        <f>COUNTIF(ชื่อสถานบริการ13!$C$43:$AF$43,4)</f>
        <v>0</v>
      </c>
      <c r="AZ162" s="53" t="e">
        <f t="shared" si="490"/>
        <v>#DIV/0!</v>
      </c>
      <c r="BA162" s="53"/>
      <c r="BB162" s="54"/>
      <c r="BC162" s="52">
        <f>COUNTIF(ชื่อสถานบริการ14!$C$43:$AF$43,4)</f>
        <v>0</v>
      </c>
      <c r="BD162" s="53" t="e">
        <f t="shared" si="491"/>
        <v>#DIV/0!</v>
      </c>
      <c r="BE162" s="53"/>
      <c r="BF162" s="54"/>
      <c r="BG162" s="52">
        <f>COUNTIF(ชื่อสถานบริการ15!$C$43:$AF$43,4)</f>
        <v>0</v>
      </c>
      <c r="BH162" s="53" t="e">
        <f t="shared" si="492"/>
        <v>#DIV/0!</v>
      </c>
      <c r="BI162" s="53"/>
      <c r="BJ162" s="54"/>
      <c r="BK162" s="52">
        <f>COUNTIF(ชื่อสถานบริการ16!$C$43:$AF$43,4)</f>
        <v>0</v>
      </c>
      <c r="BL162" s="53" t="e">
        <f t="shared" si="493"/>
        <v>#DIV/0!</v>
      </c>
      <c r="BM162" s="53"/>
      <c r="BN162" s="54"/>
      <c r="BO162" s="52">
        <f>COUNTIF(ชื่อสถานบริการ17!$C$43:$AF$43,4)</f>
        <v>0</v>
      </c>
      <c r="BP162" s="53" t="e">
        <f t="shared" si="494"/>
        <v>#DIV/0!</v>
      </c>
      <c r="BQ162" s="53"/>
      <c r="BR162" s="54"/>
      <c r="BS162" s="52">
        <f>COUNTIF(ชื่อสถานบริการ18!$C$43:$AF$43,4)</f>
        <v>0</v>
      </c>
      <c r="BT162" s="53" t="e">
        <f t="shared" si="495"/>
        <v>#DIV/0!</v>
      </c>
      <c r="BU162" s="53"/>
      <c r="BV162" s="54"/>
      <c r="BW162" s="120">
        <f t="shared" si="400"/>
        <v>0</v>
      </c>
      <c r="BX162" s="53" t="e">
        <f t="shared" si="496"/>
        <v>#DIV/0!</v>
      </c>
      <c r="BY162" s="121"/>
      <c r="BZ162" s="122"/>
    </row>
    <row r="163" spans="1:78" ht="28.5">
      <c r="A163" s="7">
        <v>9.6999999999999993</v>
      </c>
      <c r="B163" s="8" t="s">
        <v>43</v>
      </c>
      <c r="C163" s="52">
        <f>SUM(C164:C167)</f>
        <v>0</v>
      </c>
      <c r="D163" s="53"/>
      <c r="E163" s="56" t="e">
        <f>ชื่อสถานบริการ1!$AG44</f>
        <v>#DIV/0!</v>
      </c>
      <c r="F163" s="57" t="e">
        <f>ชื่อสถานบริการ1!$AH44</f>
        <v>#DIV/0!</v>
      </c>
      <c r="G163" s="52">
        <f>SUM(G164:G167)</f>
        <v>0</v>
      </c>
      <c r="H163" s="53"/>
      <c r="I163" s="56" t="e">
        <f>ชื่อสถานบริการ2!$AG44</f>
        <v>#DIV/0!</v>
      </c>
      <c r="J163" s="57" t="e">
        <f>ชื่อสถานบริการ2!$AH44</f>
        <v>#DIV/0!</v>
      </c>
      <c r="K163" s="52">
        <f>SUM(K164:K167)</f>
        <v>0</v>
      </c>
      <c r="L163" s="53"/>
      <c r="M163" s="56" t="e">
        <f>ชื่อสถานบริการ3!$AG44</f>
        <v>#DIV/0!</v>
      </c>
      <c r="N163" s="57" t="e">
        <f>ชื่อสถานบริการ3!$AH44</f>
        <v>#DIV/0!</v>
      </c>
      <c r="O163" s="52">
        <f>SUM(O164:O167)</f>
        <v>0</v>
      </c>
      <c r="P163" s="53"/>
      <c r="Q163" s="56" t="e">
        <f>ชื่อสถานบริการ4!$AG44</f>
        <v>#DIV/0!</v>
      </c>
      <c r="R163" s="57" t="e">
        <f>ชื่อสถานบริการ4!$AH44</f>
        <v>#DIV/0!</v>
      </c>
      <c r="S163" s="52">
        <f>SUM(S164:S167)</f>
        <v>0</v>
      </c>
      <c r="T163" s="53"/>
      <c r="U163" s="56" t="e">
        <f>ชื่อสถานบริการ5!$AG44</f>
        <v>#DIV/0!</v>
      </c>
      <c r="V163" s="57" t="e">
        <f>ชื่อสถานบริการ5!$AH44</f>
        <v>#DIV/0!</v>
      </c>
      <c r="W163" s="52">
        <f>SUM(W164:W167)</f>
        <v>0</v>
      </c>
      <c r="X163" s="53"/>
      <c r="Y163" s="56" t="e">
        <f>ชื่อสถานบริการ6!$AG44</f>
        <v>#DIV/0!</v>
      </c>
      <c r="Z163" s="57" t="e">
        <f>ชื่อสถานบริการ6!$AH44</f>
        <v>#DIV/0!</v>
      </c>
      <c r="AA163" s="52">
        <f>SUM(AA164:AA167)</f>
        <v>0</v>
      </c>
      <c r="AB163" s="53"/>
      <c r="AC163" s="56" t="e">
        <f>ชื่อสถานบริการ7!$AG44</f>
        <v>#DIV/0!</v>
      </c>
      <c r="AD163" s="57" t="e">
        <f>ชื่อสถานบริการ7!$AH44</f>
        <v>#DIV/0!</v>
      </c>
      <c r="AE163" s="52">
        <f>SUM(AE164:AE167)</f>
        <v>0</v>
      </c>
      <c r="AF163" s="53"/>
      <c r="AG163" s="56" t="e">
        <f>ชื่อสถานบริการ8!$AG44</f>
        <v>#DIV/0!</v>
      </c>
      <c r="AH163" s="57" t="e">
        <f>ชื่อสถานบริการ8!$AH44</f>
        <v>#DIV/0!</v>
      </c>
      <c r="AI163" s="52">
        <f>SUM(AI164:AI167)</f>
        <v>0</v>
      </c>
      <c r="AJ163" s="53"/>
      <c r="AK163" s="56" t="e">
        <f>ชื่อสถานบริการ9!$AG44</f>
        <v>#DIV/0!</v>
      </c>
      <c r="AL163" s="57" t="e">
        <f>ชื่อสถานบริการ9!$AH44</f>
        <v>#DIV/0!</v>
      </c>
      <c r="AM163" s="52">
        <f>SUM(AM164:AM167)</f>
        <v>0</v>
      </c>
      <c r="AN163" s="53"/>
      <c r="AO163" s="56" t="e">
        <f>ชื่อสถานบริการ10!$AG44</f>
        <v>#DIV/0!</v>
      </c>
      <c r="AP163" s="57" t="e">
        <f>ชื่อสถานบริการ10!$AH44</f>
        <v>#DIV/0!</v>
      </c>
      <c r="AQ163" s="52">
        <f>SUM(AQ164:AQ167)</f>
        <v>0</v>
      </c>
      <c r="AR163" s="53"/>
      <c r="AS163" s="56" t="e">
        <f>ชื่อสถานบริการ11!$AG44</f>
        <v>#DIV/0!</v>
      </c>
      <c r="AT163" s="57" t="e">
        <f>ชื่อสถานบริการ11!$AH44</f>
        <v>#DIV/0!</v>
      </c>
      <c r="AU163" s="52">
        <f>SUM(AU164:AU167)</f>
        <v>0</v>
      </c>
      <c r="AV163" s="53"/>
      <c r="AW163" s="56" t="e">
        <f>ชื่อสถานบริการ12!$AG44</f>
        <v>#DIV/0!</v>
      </c>
      <c r="AX163" s="57" t="e">
        <f>ชื่อสถานบริการ12!$AH44</f>
        <v>#DIV/0!</v>
      </c>
      <c r="AY163" s="52">
        <f>SUM(AY164:AY167)</f>
        <v>0</v>
      </c>
      <c r="AZ163" s="53"/>
      <c r="BA163" s="56" t="e">
        <f>ชื่อสถานบริการ13!$AG44</f>
        <v>#DIV/0!</v>
      </c>
      <c r="BB163" s="57" t="e">
        <f>ชื่อสถานบริการ13!$AH44</f>
        <v>#DIV/0!</v>
      </c>
      <c r="BC163" s="52">
        <f>SUM(BC164:BC167)</f>
        <v>0</v>
      </c>
      <c r="BD163" s="53"/>
      <c r="BE163" s="56" t="e">
        <f>ชื่อสถานบริการ14!$AG44</f>
        <v>#DIV/0!</v>
      </c>
      <c r="BF163" s="57" t="e">
        <f>ชื่อสถานบริการ14!$AH44</f>
        <v>#DIV/0!</v>
      </c>
      <c r="BG163" s="52">
        <f>SUM(BG164:BG167)</f>
        <v>0</v>
      </c>
      <c r="BH163" s="53"/>
      <c r="BI163" s="56" t="e">
        <f>ชื่อสถานบริการ15!$AG44</f>
        <v>#DIV/0!</v>
      </c>
      <c r="BJ163" s="57" t="e">
        <f>ชื่อสถานบริการ15!$AH44</f>
        <v>#DIV/0!</v>
      </c>
      <c r="BK163" s="52">
        <f>SUM(BK164:BK167)</f>
        <v>0</v>
      </c>
      <c r="BL163" s="53"/>
      <c r="BM163" s="56" t="e">
        <f>ชื่อสถานบริการ16!$AG44</f>
        <v>#DIV/0!</v>
      </c>
      <c r="BN163" s="57" t="e">
        <f>ชื่อสถานบริการ16!$AH44</f>
        <v>#DIV/0!</v>
      </c>
      <c r="BO163" s="52">
        <f>SUM(BO164:BO167)</f>
        <v>0</v>
      </c>
      <c r="BP163" s="53"/>
      <c r="BQ163" s="56" t="e">
        <f>ชื่อสถานบริการ17!$AG44</f>
        <v>#DIV/0!</v>
      </c>
      <c r="BR163" s="57" t="e">
        <f>ชื่อสถานบริการ17!$AH44</f>
        <v>#DIV/0!</v>
      </c>
      <c r="BS163" s="52">
        <f>SUM(BS164:BS167)</f>
        <v>0</v>
      </c>
      <c r="BT163" s="53"/>
      <c r="BU163" s="56" t="e">
        <f>ชื่อสถานบริการ18!$AG44</f>
        <v>#DIV/0!</v>
      </c>
      <c r="BV163" s="57" t="e">
        <f>ชื่อสถานบริการ18!$AH44</f>
        <v>#DIV/0!</v>
      </c>
      <c r="BW163" s="120">
        <f t="shared" si="400"/>
        <v>0</v>
      </c>
      <c r="BX163" s="53"/>
      <c r="BY163" s="121" t="e">
        <f>AVERAGE(E163,I163,M163,Q163,U163,Y163,AC163,AG163,AK163,AO163,AS163,AW163,BA163,BE163,BI163,BM163,BQ163,BU163)</f>
        <v>#DIV/0!</v>
      </c>
      <c r="BZ163" s="122"/>
    </row>
    <row r="164" spans="1:78" ht="18.75">
      <c r="A164" s="7"/>
      <c r="B164" s="46" t="s">
        <v>130</v>
      </c>
      <c r="C164" s="52">
        <f>COUNTIF(ชื่อสถานบริการ1!$C$44:$AF$44,1)</f>
        <v>0</v>
      </c>
      <c r="D164" s="53" t="e">
        <f>C164/$C$163*100</f>
        <v>#DIV/0!</v>
      </c>
      <c r="E164" s="53"/>
      <c r="F164" s="54"/>
      <c r="G164" s="52">
        <f>COUNTIF(ชื่อสถานบริการ2!$C$44:$AF$44,1)</f>
        <v>0</v>
      </c>
      <c r="H164" s="53" t="e">
        <f>G164/$C$163*100</f>
        <v>#DIV/0!</v>
      </c>
      <c r="I164" s="53"/>
      <c r="J164" s="54"/>
      <c r="K164" s="52">
        <f>COUNTIF(ชื่อสถานบริการ3!$C$44:$AF$44,1)</f>
        <v>0</v>
      </c>
      <c r="L164" s="53" t="e">
        <f>K164/$C$163*100</f>
        <v>#DIV/0!</v>
      </c>
      <c r="M164" s="53"/>
      <c r="N164" s="54"/>
      <c r="O164" s="52">
        <f>COUNTIF(ชื่อสถานบริการ4!$C$44:$AF$44,1)</f>
        <v>0</v>
      </c>
      <c r="P164" s="53" t="e">
        <f>O164/$C$163*100</f>
        <v>#DIV/0!</v>
      </c>
      <c r="Q164" s="53"/>
      <c r="R164" s="54"/>
      <c r="S164" s="52">
        <f>COUNTIF(ชื่อสถานบริการ5!$C$44:$AF$44,1)</f>
        <v>0</v>
      </c>
      <c r="T164" s="53" t="e">
        <f>S164/$C$163*100</f>
        <v>#DIV/0!</v>
      </c>
      <c r="U164" s="53"/>
      <c r="V164" s="54"/>
      <c r="W164" s="52">
        <f>COUNTIF(ชื่อสถานบริการ6!$C$44:$AF$44,1)</f>
        <v>0</v>
      </c>
      <c r="X164" s="53" t="e">
        <f>W164/$C$163*100</f>
        <v>#DIV/0!</v>
      </c>
      <c r="Y164" s="53"/>
      <c r="Z164" s="54"/>
      <c r="AA164" s="52">
        <f>COUNTIF(ชื่อสถานบริการ7!$C$44:$AF$44,1)</f>
        <v>0</v>
      </c>
      <c r="AB164" s="53" t="e">
        <f>AA164/$C$163*100</f>
        <v>#DIV/0!</v>
      </c>
      <c r="AC164" s="53"/>
      <c r="AD164" s="54"/>
      <c r="AE164" s="52">
        <f>COUNTIF(ชื่อสถานบริการ8!$C$44:$AF$44,1)</f>
        <v>0</v>
      </c>
      <c r="AF164" s="53" t="e">
        <f>AE164/$C$163*100</f>
        <v>#DIV/0!</v>
      </c>
      <c r="AG164" s="53"/>
      <c r="AH164" s="54"/>
      <c r="AI164" s="52">
        <f>COUNTIF(ชื่อสถานบริการ9!$C$44:$AF$44,1)</f>
        <v>0</v>
      </c>
      <c r="AJ164" s="53" t="e">
        <f>AI164/$C$163*100</f>
        <v>#DIV/0!</v>
      </c>
      <c r="AK164" s="53"/>
      <c r="AL164" s="54"/>
      <c r="AM164" s="52">
        <f>COUNTIF(ชื่อสถานบริการ10!$C$44:$AF$44,1)</f>
        <v>0</v>
      </c>
      <c r="AN164" s="53" t="e">
        <f>AM164/$C$163*100</f>
        <v>#DIV/0!</v>
      </c>
      <c r="AO164" s="53"/>
      <c r="AP164" s="54"/>
      <c r="AQ164" s="52">
        <f>COUNTIF(ชื่อสถานบริการ11!$C$44:$AF$44,1)</f>
        <v>0</v>
      </c>
      <c r="AR164" s="53" t="e">
        <f>AQ164/$C$163*100</f>
        <v>#DIV/0!</v>
      </c>
      <c r="AS164" s="53"/>
      <c r="AT164" s="54"/>
      <c r="AU164" s="52">
        <f>COUNTIF(ชื่อสถานบริการ12!$C$44:$AF$44,1)</f>
        <v>0</v>
      </c>
      <c r="AV164" s="53" t="e">
        <f>AU164/$C$163*100</f>
        <v>#DIV/0!</v>
      </c>
      <c r="AW164" s="53"/>
      <c r="AX164" s="54"/>
      <c r="AY164" s="52">
        <f>COUNTIF(ชื่อสถานบริการ13!$C$44:$AF$44,1)</f>
        <v>0</v>
      </c>
      <c r="AZ164" s="53" t="e">
        <f>AY164/$C$163*100</f>
        <v>#DIV/0!</v>
      </c>
      <c r="BA164" s="53"/>
      <c r="BB164" s="54"/>
      <c r="BC164" s="52">
        <f>COUNTIF(ชื่อสถานบริการ14!$C$44:$AF$44,1)</f>
        <v>0</v>
      </c>
      <c r="BD164" s="53" t="e">
        <f>BC164/$C$163*100</f>
        <v>#DIV/0!</v>
      </c>
      <c r="BE164" s="53"/>
      <c r="BF164" s="54"/>
      <c r="BG164" s="52">
        <f>COUNTIF(ชื่อสถานบริการ15!$C$44:$AF$44,1)</f>
        <v>0</v>
      </c>
      <c r="BH164" s="53" t="e">
        <f>BG164/$C$163*100</f>
        <v>#DIV/0!</v>
      </c>
      <c r="BI164" s="53"/>
      <c r="BJ164" s="54"/>
      <c r="BK164" s="52">
        <f>COUNTIF(ชื่อสถานบริการ16!$C$44:$AF$44,1)</f>
        <v>0</v>
      </c>
      <c r="BL164" s="53" t="e">
        <f>BK164/$C$163*100</f>
        <v>#DIV/0!</v>
      </c>
      <c r="BM164" s="53"/>
      <c r="BN164" s="54"/>
      <c r="BO164" s="52">
        <f>COUNTIF(ชื่อสถานบริการ17!$C$44:$AF$44,1)</f>
        <v>0</v>
      </c>
      <c r="BP164" s="53" t="e">
        <f>BO164/$C$163*100</f>
        <v>#DIV/0!</v>
      </c>
      <c r="BQ164" s="53"/>
      <c r="BR164" s="54"/>
      <c r="BS164" s="52">
        <f>COUNTIF(ชื่อสถานบริการ18!$C$44:$AF$44,1)</f>
        <v>0</v>
      </c>
      <c r="BT164" s="53" t="e">
        <f>BS164/$C$163*100</f>
        <v>#DIV/0!</v>
      </c>
      <c r="BU164" s="53"/>
      <c r="BV164" s="54"/>
      <c r="BW164" s="120">
        <f t="shared" si="400"/>
        <v>0</v>
      </c>
      <c r="BX164" s="53" t="e">
        <f>BW164/$C$163*100</f>
        <v>#DIV/0!</v>
      </c>
      <c r="BY164" s="121"/>
      <c r="BZ164" s="122"/>
    </row>
    <row r="165" spans="1:78" ht="18.75">
      <c r="A165" s="7"/>
      <c r="B165" s="46" t="s">
        <v>131</v>
      </c>
      <c r="C165" s="52">
        <f>COUNTIF(ชื่อสถานบริการ1!$C$44:$AF$44,2)</f>
        <v>0</v>
      </c>
      <c r="D165" s="53" t="e">
        <f t="shared" ref="D165:D167" si="497">C165/$C$163*100</f>
        <v>#DIV/0!</v>
      </c>
      <c r="E165" s="53"/>
      <c r="F165" s="54"/>
      <c r="G165" s="52">
        <f>COUNTIF(ชื่อสถานบริการ2!$C$44:$AF$44,2)</f>
        <v>0</v>
      </c>
      <c r="H165" s="53" t="e">
        <f t="shared" ref="H165:H167" si="498">G165/$C$163*100</f>
        <v>#DIV/0!</v>
      </c>
      <c r="I165" s="53"/>
      <c r="J165" s="54"/>
      <c r="K165" s="52">
        <f>COUNTIF(ชื่อสถานบริการ3!$C$44:$AF$44,2)</f>
        <v>0</v>
      </c>
      <c r="L165" s="53" t="e">
        <f t="shared" ref="L165:L167" si="499">K165/$C$163*100</f>
        <v>#DIV/0!</v>
      </c>
      <c r="M165" s="53"/>
      <c r="N165" s="54"/>
      <c r="O165" s="52">
        <f>COUNTIF(ชื่อสถานบริการ4!$C$44:$AF$44,2)</f>
        <v>0</v>
      </c>
      <c r="P165" s="53" t="e">
        <f t="shared" ref="P165:P167" si="500">O165/$C$163*100</f>
        <v>#DIV/0!</v>
      </c>
      <c r="Q165" s="53"/>
      <c r="R165" s="54"/>
      <c r="S165" s="52">
        <f>COUNTIF(ชื่อสถานบริการ5!$C$44:$AF$44,2)</f>
        <v>0</v>
      </c>
      <c r="T165" s="53" t="e">
        <f t="shared" ref="T165:T167" si="501">S165/$C$163*100</f>
        <v>#DIV/0!</v>
      </c>
      <c r="U165" s="53"/>
      <c r="V165" s="54"/>
      <c r="W165" s="52">
        <f>COUNTIF(ชื่อสถานบริการ6!$C$44:$AF$44,2)</f>
        <v>0</v>
      </c>
      <c r="X165" s="53" t="e">
        <f t="shared" ref="X165:X167" si="502">W165/$C$163*100</f>
        <v>#DIV/0!</v>
      </c>
      <c r="Y165" s="53"/>
      <c r="Z165" s="54"/>
      <c r="AA165" s="52">
        <f>COUNTIF(ชื่อสถานบริการ7!$C$44:$AF$44,2)</f>
        <v>0</v>
      </c>
      <c r="AB165" s="53" t="e">
        <f t="shared" ref="AB165:AB167" si="503">AA165/$C$163*100</f>
        <v>#DIV/0!</v>
      </c>
      <c r="AC165" s="53"/>
      <c r="AD165" s="54"/>
      <c r="AE165" s="52">
        <f>COUNTIF(ชื่อสถานบริการ8!$C$44:$AF$44,2)</f>
        <v>0</v>
      </c>
      <c r="AF165" s="53" t="e">
        <f t="shared" ref="AF165:AF167" si="504">AE165/$C$163*100</f>
        <v>#DIV/0!</v>
      </c>
      <c r="AG165" s="53"/>
      <c r="AH165" s="54"/>
      <c r="AI165" s="52">
        <f>COUNTIF(ชื่อสถานบริการ9!$C$44:$AF$44,2)</f>
        <v>0</v>
      </c>
      <c r="AJ165" s="53" t="e">
        <f t="shared" ref="AJ165:AJ167" si="505">AI165/$C$163*100</f>
        <v>#DIV/0!</v>
      </c>
      <c r="AK165" s="53"/>
      <c r="AL165" s="54"/>
      <c r="AM165" s="52">
        <f>COUNTIF(ชื่อสถานบริการ10!$C$44:$AF$44,2)</f>
        <v>0</v>
      </c>
      <c r="AN165" s="53" t="e">
        <f t="shared" ref="AN165:AN167" si="506">AM165/$C$163*100</f>
        <v>#DIV/0!</v>
      </c>
      <c r="AO165" s="53"/>
      <c r="AP165" s="54"/>
      <c r="AQ165" s="52">
        <f>COUNTIF(ชื่อสถานบริการ11!$C$44:$AF$44,2)</f>
        <v>0</v>
      </c>
      <c r="AR165" s="53" t="e">
        <f t="shared" ref="AR165:AR167" si="507">AQ165/$C$163*100</f>
        <v>#DIV/0!</v>
      </c>
      <c r="AS165" s="53"/>
      <c r="AT165" s="54"/>
      <c r="AU165" s="52">
        <f>COUNTIF(ชื่อสถานบริการ12!$C$44:$AF$44,2)</f>
        <v>0</v>
      </c>
      <c r="AV165" s="53" t="e">
        <f t="shared" ref="AV165:AV167" si="508">AU165/$C$163*100</f>
        <v>#DIV/0!</v>
      </c>
      <c r="AW165" s="53"/>
      <c r="AX165" s="54"/>
      <c r="AY165" s="52">
        <f>COUNTIF(ชื่อสถานบริการ13!$C$44:$AF$44,2)</f>
        <v>0</v>
      </c>
      <c r="AZ165" s="53" t="e">
        <f t="shared" ref="AZ165:AZ167" si="509">AY165/$C$163*100</f>
        <v>#DIV/0!</v>
      </c>
      <c r="BA165" s="53"/>
      <c r="BB165" s="54"/>
      <c r="BC165" s="52">
        <f>COUNTIF(ชื่อสถานบริการ14!$C$44:$AF$44,2)</f>
        <v>0</v>
      </c>
      <c r="BD165" s="53" t="e">
        <f t="shared" ref="BD165:BD167" si="510">BC165/$C$163*100</f>
        <v>#DIV/0!</v>
      </c>
      <c r="BE165" s="53"/>
      <c r="BF165" s="54"/>
      <c r="BG165" s="52">
        <f>COUNTIF(ชื่อสถานบริการ15!$C$44:$AF$44,2)</f>
        <v>0</v>
      </c>
      <c r="BH165" s="53" t="e">
        <f t="shared" ref="BH165:BH167" si="511">BG165/$C$163*100</f>
        <v>#DIV/0!</v>
      </c>
      <c r="BI165" s="53"/>
      <c r="BJ165" s="54"/>
      <c r="BK165" s="52">
        <f>COUNTIF(ชื่อสถานบริการ16!$C$44:$AF$44,2)</f>
        <v>0</v>
      </c>
      <c r="BL165" s="53" t="e">
        <f t="shared" ref="BL165:BL167" si="512">BK165/$C$163*100</f>
        <v>#DIV/0!</v>
      </c>
      <c r="BM165" s="53"/>
      <c r="BN165" s="54"/>
      <c r="BO165" s="52">
        <f>COUNTIF(ชื่อสถานบริการ17!$C$44:$AF$44,2)</f>
        <v>0</v>
      </c>
      <c r="BP165" s="53" t="e">
        <f t="shared" ref="BP165:BP167" si="513">BO165/$C$163*100</f>
        <v>#DIV/0!</v>
      </c>
      <c r="BQ165" s="53"/>
      <c r="BR165" s="54"/>
      <c r="BS165" s="52">
        <f>COUNTIF(ชื่อสถานบริการ18!$C$44:$AF$44,2)</f>
        <v>0</v>
      </c>
      <c r="BT165" s="53" t="e">
        <f t="shared" ref="BT165:BT167" si="514">BS165/$C$163*100</f>
        <v>#DIV/0!</v>
      </c>
      <c r="BU165" s="53"/>
      <c r="BV165" s="54"/>
      <c r="BW165" s="120">
        <f t="shared" si="400"/>
        <v>0</v>
      </c>
      <c r="BX165" s="53" t="e">
        <f t="shared" ref="BX165:BX167" si="515">BW165/$C$163*100</f>
        <v>#DIV/0!</v>
      </c>
      <c r="BY165" s="121"/>
      <c r="BZ165" s="122"/>
    </row>
    <row r="166" spans="1:78" ht="18.75">
      <c r="A166" s="7"/>
      <c r="B166" s="46" t="s">
        <v>132</v>
      </c>
      <c r="C166" s="52">
        <f>COUNTIF(ชื่อสถานบริการ1!$C$44:$AF$44,3)</f>
        <v>0</v>
      </c>
      <c r="D166" s="53" t="e">
        <f t="shared" si="497"/>
        <v>#DIV/0!</v>
      </c>
      <c r="E166" s="53"/>
      <c r="F166" s="54"/>
      <c r="G166" s="52">
        <f>COUNTIF(ชื่อสถานบริการ2!$C$44:$AF$44,3)</f>
        <v>0</v>
      </c>
      <c r="H166" s="53" t="e">
        <f t="shared" si="498"/>
        <v>#DIV/0!</v>
      </c>
      <c r="I166" s="53"/>
      <c r="J166" s="54"/>
      <c r="K166" s="52">
        <f>COUNTIF(ชื่อสถานบริการ3!$C$44:$AF$44,3)</f>
        <v>0</v>
      </c>
      <c r="L166" s="53" t="e">
        <f t="shared" si="499"/>
        <v>#DIV/0!</v>
      </c>
      <c r="M166" s="53"/>
      <c r="N166" s="54"/>
      <c r="O166" s="52">
        <f>COUNTIF(ชื่อสถานบริการ4!$C$44:$AF$44,3)</f>
        <v>0</v>
      </c>
      <c r="P166" s="53" t="e">
        <f t="shared" si="500"/>
        <v>#DIV/0!</v>
      </c>
      <c r="Q166" s="53"/>
      <c r="R166" s="54"/>
      <c r="S166" s="52">
        <f>COUNTIF(ชื่อสถานบริการ5!$C$44:$AF$44,3)</f>
        <v>0</v>
      </c>
      <c r="T166" s="53" t="e">
        <f t="shared" si="501"/>
        <v>#DIV/0!</v>
      </c>
      <c r="U166" s="53"/>
      <c r="V166" s="54"/>
      <c r="W166" s="52">
        <f>COUNTIF(ชื่อสถานบริการ6!$C$44:$AF$44,3)</f>
        <v>0</v>
      </c>
      <c r="X166" s="53" t="e">
        <f t="shared" si="502"/>
        <v>#DIV/0!</v>
      </c>
      <c r="Y166" s="53"/>
      <c r="Z166" s="54"/>
      <c r="AA166" s="52">
        <f>COUNTIF(ชื่อสถานบริการ7!$C$44:$AF$44,3)</f>
        <v>0</v>
      </c>
      <c r="AB166" s="53" t="e">
        <f t="shared" si="503"/>
        <v>#DIV/0!</v>
      </c>
      <c r="AC166" s="53"/>
      <c r="AD166" s="54"/>
      <c r="AE166" s="52">
        <f>COUNTIF(ชื่อสถานบริการ8!$C$44:$AF$44,3)</f>
        <v>0</v>
      </c>
      <c r="AF166" s="53" t="e">
        <f t="shared" si="504"/>
        <v>#DIV/0!</v>
      </c>
      <c r="AG166" s="53"/>
      <c r="AH166" s="54"/>
      <c r="AI166" s="52">
        <f>COUNTIF(ชื่อสถานบริการ9!$C$44:$AF$44,3)</f>
        <v>0</v>
      </c>
      <c r="AJ166" s="53" t="e">
        <f t="shared" si="505"/>
        <v>#DIV/0!</v>
      </c>
      <c r="AK166" s="53"/>
      <c r="AL166" s="54"/>
      <c r="AM166" s="52">
        <f>COUNTIF(ชื่อสถานบริการ10!$C$44:$AF$44,3)</f>
        <v>0</v>
      </c>
      <c r="AN166" s="53" t="e">
        <f t="shared" si="506"/>
        <v>#DIV/0!</v>
      </c>
      <c r="AO166" s="53"/>
      <c r="AP166" s="54"/>
      <c r="AQ166" s="52">
        <f>COUNTIF(ชื่อสถานบริการ11!$C$44:$AF$44,3)</f>
        <v>0</v>
      </c>
      <c r="AR166" s="53" t="e">
        <f t="shared" si="507"/>
        <v>#DIV/0!</v>
      </c>
      <c r="AS166" s="53"/>
      <c r="AT166" s="54"/>
      <c r="AU166" s="52">
        <f>COUNTIF(ชื่อสถานบริการ12!$C$44:$AF$44,3)</f>
        <v>0</v>
      </c>
      <c r="AV166" s="53" t="e">
        <f t="shared" si="508"/>
        <v>#DIV/0!</v>
      </c>
      <c r="AW166" s="53"/>
      <c r="AX166" s="54"/>
      <c r="AY166" s="52">
        <f>COUNTIF(ชื่อสถานบริการ13!$C$44:$AF$44,3)</f>
        <v>0</v>
      </c>
      <c r="AZ166" s="53" t="e">
        <f t="shared" si="509"/>
        <v>#DIV/0!</v>
      </c>
      <c r="BA166" s="53"/>
      <c r="BB166" s="54"/>
      <c r="BC166" s="52">
        <f>COUNTIF(ชื่อสถานบริการ14!$C$44:$AF$44,3)</f>
        <v>0</v>
      </c>
      <c r="BD166" s="53" t="e">
        <f t="shared" si="510"/>
        <v>#DIV/0!</v>
      </c>
      <c r="BE166" s="53"/>
      <c r="BF166" s="54"/>
      <c r="BG166" s="52">
        <f>COUNTIF(ชื่อสถานบริการ15!$C$44:$AF$44,3)</f>
        <v>0</v>
      </c>
      <c r="BH166" s="53" t="e">
        <f t="shared" si="511"/>
        <v>#DIV/0!</v>
      </c>
      <c r="BI166" s="53"/>
      <c r="BJ166" s="54"/>
      <c r="BK166" s="52">
        <f>COUNTIF(ชื่อสถานบริการ16!$C$44:$AF$44,3)</f>
        <v>0</v>
      </c>
      <c r="BL166" s="53" t="e">
        <f t="shared" si="512"/>
        <v>#DIV/0!</v>
      </c>
      <c r="BM166" s="53"/>
      <c r="BN166" s="54"/>
      <c r="BO166" s="52">
        <f>COUNTIF(ชื่อสถานบริการ17!$C$44:$AF$44,3)</f>
        <v>0</v>
      </c>
      <c r="BP166" s="53" t="e">
        <f t="shared" si="513"/>
        <v>#DIV/0!</v>
      </c>
      <c r="BQ166" s="53"/>
      <c r="BR166" s="54"/>
      <c r="BS166" s="52">
        <f>COUNTIF(ชื่อสถานบริการ18!$C$44:$AF$44,3)</f>
        <v>0</v>
      </c>
      <c r="BT166" s="53" t="e">
        <f t="shared" si="514"/>
        <v>#DIV/0!</v>
      </c>
      <c r="BU166" s="53"/>
      <c r="BV166" s="54"/>
      <c r="BW166" s="120">
        <f t="shared" si="400"/>
        <v>0</v>
      </c>
      <c r="BX166" s="53" t="e">
        <f t="shared" si="515"/>
        <v>#DIV/0!</v>
      </c>
      <c r="BY166" s="121"/>
      <c r="BZ166" s="122"/>
    </row>
    <row r="167" spans="1:78" ht="18.75">
      <c r="A167" s="7"/>
      <c r="B167" s="46" t="s">
        <v>133</v>
      </c>
      <c r="C167" s="52">
        <f>COUNTIF(ชื่อสถานบริการ1!$C$44:$AF$44,4)</f>
        <v>0</v>
      </c>
      <c r="D167" s="53" t="e">
        <f t="shared" si="497"/>
        <v>#DIV/0!</v>
      </c>
      <c r="E167" s="53"/>
      <c r="F167" s="54"/>
      <c r="G167" s="52">
        <f>COUNTIF(ชื่อสถานบริการ2!$C$44:$AF$44,4)</f>
        <v>0</v>
      </c>
      <c r="H167" s="53" t="e">
        <f t="shared" si="498"/>
        <v>#DIV/0!</v>
      </c>
      <c r="I167" s="53"/>
      <c r="J167" s="54"/>
      <c r="K167" s="52">
        <f>COUNTIF(ชื่อสถานบริการ3!$C$44:$AF$44,4)</f>
        <v>0</v>
      </c>
      <c r="L167" s="53" t="e">
        <f t="shared" si="499"/>
        <v>#DIV/0!</v>
      </c>
      <c r="M167" s="53"/>
      <c r="N167" s="54"/>
      <c r="O167" s="52">
        <f>COUNTIF(ชื่อสถานบริการ4!$C$44:$AF$44,4)</f>
        <v>0</v>
      </c>
      <c r="P167" s="53" t="e">
        <f t="shared" si="500"/>
        <v>#DIV/0!</v>
      </c>
      <c r="Q167" s="53"/>
      <c r="R167" s="54"/>
      <c r="S167" s="52">
        <f>COUNTIF(ชื่อสถานบริการ5!$C$44:$AF$44,4)</f>
        <v>0</v>
      </c>
      <c r="T167" s="53" t="e">
        <f t="shared" si="501"/>
        <v>#DIV/0!</v>
      </c>
      <c r="U167" s="53"/>
      <c r="V167" s="54"/>
      <c r="W167" s="52">
        <f>COUNTIF(ชื่อสถานบริการ6!$C$44:$AF$44,4)</f>
        <v>0</v>
      </c>
      <c r="X167" s="53" t="e">
        <f t="shared" si="502"/>
        <v>#DIV/0!</v>
      </c>
      <c r="Y167" s="53"/>
      <c r="Z167" s="54"/>
      <c r="AA167" s="52">
        <f>COUNTIF(ชื่อสถานบริการ7!$C$44:$AF$44,4)</f>
        <v>0</v>
      </c>
      <c r="AB167" s="53" t="e">
        <f t="shared" si="503"/>
        <v>#DIV/0!</v>
      </c>
      <c r="AC167" s="53"/>
      <c r="AD167" s="54"/>
      <c r="AE167" s="52">
        <f>COUNTIF(ชื่อสถานบริการ8!$C$44:$AF$44,4)</f>
        <v>0</v>
      </c>
      <c r="AF167" s="53" t="e">
        <f t="shared" si="504"/>
        <v>#DIV/0!</v>
      </c>
      <c r="AG167" s="53"/>
      <c r="AH167" s="54"/>
      <c r="AI167" s="52">
        <f>COUNTIF(ชื่อสถานบริการ9!$C$44:$AF$44,4)</f>
        <v>0</v>
      </c>
      <c r="AJ167" s="53" t="e">
        <f t="shared" si="505"/>
        <v>#DIV/0!</v>
      </c>
      <c r="AK167" s="53"/>
      <c r="AL167" s="54"/>
      <c r="AM167" s="52">
        <f>COUNTIF(ชื่อสถานบริการ10!$C$44:$AF$44,4)</f>
        <v>0</v>
      </c>
      <c r="AN167" s="53" t="e">
        <f t="shared" si="506"/>
        <v>#DIV/0!</v>
      </c>
      <c r="AO167" s="53"/>
      <c r="AP167" s="54"/>
      <c r="AQ167" s="52">
        <f>COUNTIF(ชื่อสถานบริการ11!$C$44:$AF$44,4)</f>
        <v>0</v>
      </c>
      <c r="AR167" s="53" t="e">
        <f t="shared" si="507"/>
        <v>#DIV/0!</v>
      </c>
      <c r="AS167" s="53"/>
      <c r="AT167" s="54"/>
      <c r="AU167" s="52">
        <f>COUNTIF(ชื่อสถานบริการ12!$C$44:$AF$44,4)</f>
        <v>0</v>
      </c>
      <c r="AV167" s="53" t="e">
        <f t="shared" si="508"/>
        <v>#DIV/0!</v>
      </c>
      <c r="AW167" s="53"/>
      <c r="AX167" s="54"/>
      <c r="AY167" s="52">
        <f>COUNTIF(ชื่อสถานบริการ13!$C$44:$AF$44,4)</f>
        <v>0</v>
      </c>
      <c r="AZ167" s="53" t="e">
        <f t="shared" si="509"/>
        <v>#DIV/0!</v>
      </c>
      <c r="BA167" s="53"/>
      <c r="BB167" s="54"/>
      <c r="BC167" s="52">
        <f>COUNTIF(ชื่อสถานบริการ14!$C$44:$AF$44,4)</f>
        <v>0</v>
      </c>
      <c r="BD167" s="53" t="e">
        <f t="shared" si="510"/>
        <v>#DIV/0!</v>
      </c>
      <c r="BE167" s="53"/>
      <c r="BF167" s="54"/>
      <c r="BG167" s="52">
        <f>COUNTIF(ชื่อสถานบริการ15!$C$44:$AF$44,4)</f>
        <v>0</v>
      </c>
      <c r="BH167" s="53" t="e">
        <f t="shared" si="511"/>
        <v>#DIV/0!</v>
      </c>
      <c r="BI167" s="53"/>
      <c r="BJ167" s="54"/>
      <c r="BK167" s="52">
        <f>COUNTIF(ชื่อสถานบริการ16!$C$44:$AF$44,4)</f>
        <v>0</v>
      </c>
      <c r="BL167" s="53" t="e">
        <f t="shared" si="512"/>
        <v>#DIV/0!</v>
      </c>
      <c r="BM167" s="53"/>
      <c r="BN167" s="54"/>
      <c r="BO167" s="52">
        <f>COUNTIF(ชื่อสถานบริการ17!$C$44:$AF$44,4)</f>
        <v>0</v>
      </c>
      <c r="BP167" s="53" t="e">
        <f t="shared" si="513"/>
        <v>#DIV/0!</v>
      </c>
      <c r="BQ167" s="53"/>
      <c r="BR167" s="54"/>
      <c r="BS167" s="52">
        <f>COUNTIF(ชื่อสถานบริการ18!$C$44:$AF$44,4)</f>
        <v>0</v>
      </c>
      <c r="BT167" s="53" t="e">
        <f t="shared" si="514"/>
        <v>#DIV/0!</v>
      </c>
      <c r="BU167" s="53"/>
      <c r="BV167" s="54"/>
      <c r="BW167" s="120">
        <f t="shared" si="400"/>
        <v>0</v>
      </c>
      <c r="BX167" s="53" t="e">
        <f t="shared" si="515"/>
        <v>#DIV/0!</v>
      </c>
      <c r="BY167" s="121"/>
      <c r="BZ167" s="122"/>
    </row>
    <row r="168" spans="1:78">
      <c r="A168" s="7">
        <v>9.8000000000000007</v>
      </c>
      <c r="B168" s="8" t="s">
        <v>46</v>
      </c>
      <c r="C168" s="52">
        <f>SUM(C169:C172)</f>
        <v>0</v>
      </c>
      <c r="D168" s="53"/>
      <c r="E168" s="56" t="e">
        <f>ชื่อสถานบริการ1!$AG45</f>
        <v>#DIV/0!</v>
      </c>
      <c r="F168" s="57" t="e">
        <f>ชื่อสถานบริการ1!$AH45</f>
        <v>#DIV/0!</v>
      </c>
      <c r="G168" s="52">
        <f>SUM(G169:G172)</f>
        <v>0</v>
      </c>
      <c r="H168" s="53"/>
      <c r="I168" s="56" t="e">
        <f>ชื่อสถานบริการ2!$AG45</f>
        <v>#DIV/0!</v>
      </c>
      <c r="J168" s="57" t="e">
        <f>ชื่อสถานบริการ2!$AH45</f>
        <v>#DIV/0!</v>
      </c>
      <c r="K168" s="52">
        <f>SUM(K169:K172)</f>
        <v>0</v>
      </c>
      <c r="L168" s="53"/>
      <c r="M168" s="56" t="e">
        <f>ชื่อสถานบริการ3!$AG45</f>
        <v>#DIV/0!</v>
      </c>
      <c r="N168" s="57" t="e">
        <f>ชื่อสถานบริการ3!$AH45</f>
        <v>#DIV/0!</v>
      </c>
      <c r="O168" s="52">
        <f>SUM(O169:O172)</f>
        <v>0</v>
      </c>
      <c r="P168" s="53"/>
      <c r="Q168" s="56" t="e">
        <f>ชื่อสถานบริการ4!$AG45</f>
        <v>#DIV/0!</v>
      </c>
      <c r="R168" s="57" t="e">
        <f>ชื่อสถานบริการ4!$AH45</f>
        <v>#DIV/0!</v>
      </c>
      <c r="S168" s="52">
        <f>SUM(S169:S172)</f>
        <v>0</v>
      </c>
      <c r="T168" s="53"/>
      <c r="U168" s="56" t="e">
        <f>ชื่อสถานบริการ5!$AG45</f>
        <v>#DIV/0!</v>
      </c>
      <c r="V168" s="57" t="e">
        <f>ชื่อสถานบริการ5!$AH45</f>
        <v>#DIV/0!</v>
      </c>
      <c r="W168" s="52">
        <f>SUM(W169:W172)</f>
        <v>0</v>
      </c>
      <c r="X168" s="53"/>
      <c r="Y168" s="56" t="e">
        <f>ชื่อสถานบริการ6!$AG45</f>
        <v>#DIV/0!</v>
      </c>
      <c r="Z168" s="57" t="e">
        <f>ชื่อสถานบริการ6!$AH45</f>
        <v>#DIV/0!</v>
      </c>
      <c r="AA168" s="52">
        <f>SUM(AA169:AA172)</f>
        <v>0</v>
      </c>
      <c r="AB168" s="53"/>
      <c r="AC168" s="56" t="e">
        <f>ชื่อสถานบริการ7!$AG45</f>
        <v>#DIV/0!</v>
      </c>
      <c r="AD168" s="57" t="e">
        <f>ชื่อสถานบริการ7!$AH45</f>
        <v>#DIV/0!</v>
      </c>
      <c r="AE168" s="52">
        <f>SUM(AE169:AE172)</f>
        <v>0</v>
      </c>
      <c r="AF168" s="53"/>
      <c r="AG168" s="56" t="e">
        <f>ชื่อสถานบริการ8!$AG45</f>
        <v>#DIV/0!</v>
      </c>
      <c r="AH168" s="57" t="e">
        <f>ชื่อสถานบริการ8!$AH45</f>
        <v>#DIV/0!</v>
      </c>
      <c r="AI168" s="52">
        <f>SUM(AI169:AI172)</f>
        <v>0</v>
      </c>
      <c r="AJ168" s="53"/>
      <c r="AK168" s="56" t="e">
        <f>ชื่อสถานบริการ9!$AG45</f>
        <v>#DIV/0!</v>
      </c>
      <c r="AL168" s="57" t="e">
        <f>ชื่อสถานบริการ9!$AH45</f>
        <v>#DIV/0!</v>
      </c>
      <c r="AM168" s="52">
        <f>SUM(AM169:AM172)</f>
        <v>0</v>
      </c>
      <c r="AN168" s="53"/>
      <c r="AO168" s="56" t="e">
        <f>ชื่อสถานบริการ10!$AG45</f>
        <v>#DIV/0!</v>
      </c>
      <c r="AP168" s="57" t="e">
        <f>ชื่อสถานบริการ10!$AH45</f>
        <v>#DIV/0!</v>
      </c>
      <c r="AQ168" s="52">
        <f>SUM(AQ169:AQ172)</f>
        <v>0</v>
      </c>
      <c r="AR168" s="53"/>
      <c r="AS168" s="56" t="e">
        <f>ชื่อสถานบริการ11!$AG45</f>
        <v>#DIV/0!</v>
      </c>
      <c r="AT168" s="57" t="e">
        <f>ชื่อสถานบริการ11!$AH45</f>
        <v>#DIV/0!</v>
      </c>
      <c r="AU168" s="52">
        <f>SUM(AU169:AU172)</f>
        <v>0</v>
      </c>
      <c r="AV168" s="53"/>
      <c r="AW168" s="56" t="e">
        <f>ชื่อสถานบริการ12!$AG45</f>
        <v>#DIV/0!</v>
      </c>
      <c r="AX168" s="57" t="e">
        <f>ชื่อสถานบริการ12!$AH45</f>
        <v>#DIV/0!</v>
      </c>
      <c r="AY168" s="52">
        <f>SUM(AY169:AY172)</f>
        <v>0</v>
      </c>
      <c r="AZ168" s="53"/>
      <c r="BA168" s="56" t="e">
        <f>ชื่อสถานบริการ13!$AG45</f>
        <v>#DIV/0!</v>
      </c>
      <c r="BB168" s="57" t="e">
        <f>ชื่อสถานบริการ13!$AH45</f>
        <v>#DIV/0!</v>
      </c>
      <c r="BC168" s="52">
        <f>SUM(BC169:BC172)</f>
        <v>0</v>
      </c>
      <c r="BD168" s="53"/>
      <c r="BE168" s="56" t="e">
        <f>ชื่อสถานบริการ14!$AG45</f>
        <v>#DIV/0!</v>
      </c>
      <c r="BF168" s="57" t="e">
        <f>ชื่อสถานบริการ14!$AH45</f>
        <v>#DIV/0!</v>
      </c>
      <c r="BG168" s="52">
        <f>SUM(BG169:BG172)</f>
        <v>0</v>
      </c>
      <c r="BH168" s="53"/>
      <c r="BI168" s="56" t="e">
        <f>ชื่อสถานบริการ15!$AG45</f>
        <v>#DIV/0!</v>
      </c>
      <c r="BJ168" s="57" t="e">
        <f>ชื่อสถานบริการ15!$AH45</f>
        <v>#DIV/0!</v>
      </c>
      <c r="BK168" s="52">
        <f>SUM(BK169:BK172)</f>
        <v>0</v>
      </c>
      <c r="BL168" s="53"/>
      <c r="BM168" s="56" t="e">
        <f>ชื่อสถานบริการ16!$AG45</f>
        <v>#DIV/0!</v>
      </c>
      <c r="BN168" s="57" t="e">
        <f>ชื่อสถานบริการ16!$AH45</f>
        <v>#DIV/0!</v>
      </c>
      <c r="BO168" s="52">
        <f>SUM(BO169:BO172)</f>
        <v>0</v>
      </c>
      <c r="BP168" s="53"/>
      <c r="BQ168" s="56" t="e">
        <f>ชื่อสถานบริการ17!$AG45</f>
        <v>#DIV/0!</v>
      </c>
      <c r="BR168" s="57" t="e">
        <f>ชื่อสถานบริการ17!$AH45</f>
        <v>#DIV/0!</v>
      </c>
      <c r="BS168" s="52">
        <f>SUM(BS169:BS172)</f>
        <v>0</v>
      </c>
      <c r="BT168" s="53"/>
      <c r="BU168" s="56" t="e">
        <f>ชื่อสถานบริการ18!$AG45</f>
        <v>#DIV/0!</v>
      </c>
      <c r="BV168" s="57" t="e">
        <f>ชื่อสถานบริการ18!$AH45</f>
        <v>#DIV/0!</v>
      </c>
      <c r="BW168" s="120">
        <f t="shared" si="400"/>
        <v>0</v>
      </c>
      <c r="BX168" s="53"/>
      <c r="BY168" s="121" t="e">
        <f>AVERAGE(E168,I168,M168,Q168,U168,Y168,AC168,AG168,AK168,AO168,AS168,AW168,BA168,BE168,BI168,BM168,BQ168,BU168)</f>
        <v>#DIV/0!</v>
      </c>
      <c r="BZ168" s="122"/>
    </row>
    <row r="169" spans="1:78" ht="18.75">
      <c r="A169" s="7"/>
      <c r="B169" s="46" t="s">
        <v>130</v>
      </c>
      <c r="C169" s="52">
        <f>COUNTIF(ชื่อสถานบริการ1!$C$45:$AF$45,1)</f>
        <v>0</v>
      </c>
      <c r="D169" s="53" t="e">
        <f>C169/$C$168*100</f>
        <v>#DIV/0!</v>
      </c>
      <c r="E169" s="53"/>
      <c r="F169" s="54"/>
      <c r="G169" s="52">
        <f>COUNTIF(ชื่อสถานบริการ2!$C$45:$AF$45,1)</f>
        <v>0</v>
      </c>
      <c r="H169" s="53" t="e">
        <f>G169/$C$168*100</f>
        <v>#DIV/0!</v>
      </c>
      <c r="I169" s="53"/>
      <c r="J169" s="54"/>
      <c r="K169" s="52">
        <f>COUNTIF(ชื่อสถานบริการ3!$C$45:$AF$45,1)</f>
        <v>0</v>
      </c>
      <c r="L169" s="53" t="e">
        <f>K169/$C$168*100</f>
        <v>#DIV/0!</v>
      </c>
      <c r="M169" s="53"/>
      <c r="N169" s="54"/>
      <c r="O169" s="52">
        <f>COUNTIF(ชื่อสถานบริการ4!$C$45:$AF$45,1)</f>
        <v>0</v>
      </c>
      <c r="P169" s="53" t="e">
        <f>O169/$C$168*100</f>
        <v>#DIV/0!</v>
      </c>
      <c r="Q169" s="53"/>
      <c r="R169" s="54"/>
      <c r="S169" s="52">
        <f>COUNTIF(ชื่อสถานบริการ5!$C$45:$AF$45,1)</f>
        <v>0</v>
      </c>
      <c r="T169" s="53" t="e">
        <f>S169/$C$168*100</f>
        <v>#DIV/0!</v>
      </c>
      <c r="U169" s="53"/>
      <c r="V169" s="54"/>
      <c r="W169" s="52">
        <f>COUNTIF(ชื่อสถานบริการ6!$C$45:$AF$45,1)</f>
        <v>0</v>
      </c>
      <c r="X169" s="53" t="e">
        <f>W169/$C$168*100</f>
        <v>#DIV/0!</v>
      </c>
      <c r="Y169" s="53"/>
      <c r="Z169" s="54"/>
      <c r="AA169" s="52">
        <f>COUNTIF(ชื่อสถานบริการ7!$C$45:$AF$45,1)</f>
        <v>0</v>
      </c>
      <c r="AB169" s="53" t="e">
        <f>AA169/$C$168*100</f>
        <v>#DIV/0!</v>
      </c>
      <c r="AC169" s="53"/>
      <c r="AD169" s="54"/>
      <c r="AE169" s="52">
        <f>COUNTIF(ชื่อสถานบริการ8!$C$45:$AF$45,1)</f>
        <v>0</v>
      </c>
      <c r="AF169" s="53" t="e">
        <f>AE169/$C$168*100</f>
        <v>#DIV/0!</v>
      </c>
      <c r="AG169" s="53"/>
      <c r="AH169" s="54"/>
      <c r="AI169" s="52">
        <f>COUNTIF(ชื่อสถานบริการ9!$C$45:$AF$45,1)</f>
        <v>0</v>
      </c>
      <c r="AJ169" s="53" t="e">
        <f>AI169/$C$168*100</f>
        <v>#DIV/0!</v>
      </c>
      <c r="AK169" s="53"/>
      <c r="AL169" s="54"/>
      <c r="AM169" s="52">
        <f>COUNTIF(ชื่อสถานบริการ10!$C$45:$AF$45,1)</f>
        <v>0</v>
      </c>
      <c r="AN169" s="53" t="e">
        <f>AM169/$C$168*100</f>
        <v>#DIV/0!</v>
      </c>
      <c r="AO169" s="53"/>
      <c r="AP169" s="54"/>
      <c r="AQ169" s="52">
        <f>COUNTIF(ชื่อสถานบริการ11!$C$45:$AF$45,1)</f>
        <v>0</v>
      </c>
      <c r="AR169" s="53" t="e">
        <f>AQ169/$C$168*100</f>
        <v>#DIV/0!</v>
      </c>
      <c r="AS169" s="53"/>
      <c r="AT169" s="54"/>
      <c r="AU169" s="52">
        <f>COUNTIF(ชื่อสถานบริการ12!$C$45:$AF$45,1)</f>
        <v>0</v>
      </c>
      <c r="AV169" s="53" t="e">
        <f>AU169/$C$168*100</f>
        <v>#DIV/0!</v>
      </c>
      <c r="AW169" s="53"/>
      <c r="AX169" s="54"/>
      <c r="AY169" s="52">
        <f>COUNTIF(ชื่อสถานบริการ13!$C$45:$AF$45,1)</f>
        <v>0</v>
      </c>
      <c r="AZ169" s="53" t="e">
        <f>AY169/$C$168*100</f>
        <v>#DIV/0!</v>
      </c>
      <c r="BA169" s="53"/>
      <c r="BB169" s="54"/>
      <c r="BC169" s="52">
        <f>COUNTIF(ชื่อสถานบริการ14!$C$45:$AF$45,1)</f>
        <v>0</v>
      </c>
      <c r="BD169" s="53" t="e">
        <f>BC169/$C$168*100</f>
        <v>#DIV/0!</v>
      </c>
      <c r="BE169" s="53"/>
      <c r="BF169" s="54"/>
      <c r="BG169" s="52">
        <f>COUNTIF(ชื่อสถานบริการ15!$C$45:$AF$45,1)</f>
        <v>0</v>
      </c>
      <c r="BH169" s="53" t="e">
        <f>BG169/$C$168*100</f>
        <v>#DIV/0!</v>
      </c>
      <c r="BI169" s="53"/>
      <c r="BJ169" s="54"/>
      <c r="BK169" s="52">
        <f>COUNTIF(ชื่อสถานบริการ16!$C$45:$AF$45,1)</f>
        <v>0</v>
      </c>
      <c r="BL169" s="53" t="e">
        <f>BK169/$C$168*100</f>
        <v>#DIV/0!</v>
      </c>
      <c r="BM169" s="53"/>
      <c r="BN169" s="54"/>
      <c r="BO169" s="52">
        <f>COUNTIF(ชื่อสถานบริการ17!$C$45:$AF$45,1)</f>
        <v>0</v>
      </c>
      <c r="BP169" s="53" t="e">
        <f>BO169/$C$168*100</f>
        <v>#DIV/0!</v>
      </c>
      <c r="BQ169" s="53"/>
      <c r="BR169" s="54"/>
      <c r="BS169" s="52">
        <f>COUNTIF(ชื่อสถานบริการ18!$C$45:$AF$45,1)</f>
        <v>0</v>
      </c>
      <c r="BT169" s="53" t="e">
        <f>BS169/$C$168*100</f>
        <v>#DIV/0!</v>
      </c>
      <c r="BU169" s="53"/>
      <c r="BV169" s="54"/>
      <c r="BW169" s="120">
        <f t="shared" si="400"/>
        <v>0</v>
      </c>
      <c r="BX169" s="53" t="e">
        <f>BW169/$C$168*100</f>
        <v>#DIV/0!</v>
      </c>
      <c r="BY169" s="121"/>
      <c r="BZ169" s="122"/>
    </row>
    <row r="170" spans="1:78" ht="18.75">
      <c r="A170" s="7"/>
      <c r="B170" s="46" t="s">
        <v>131</v>
      </c>
      <c r="C170" s="52">
        <f>COUNTIF(ชื่อสถานบริการ1!$C$45:$AF$45,2)</f>
        <v>0</v>
      </c>
      <c r="D170" s="53" t="e">
        <f t="shared" ref="D170:D172" si="516">C170/$C$168*100</f>
        <v>#DIV/0!</v>
      </c>
      <c r="E170" s="53"/>
      <c r="F170" s="54"/>
      <c r="G170" s="52">
        <f>COUNTIF(ชื่อสถานบริการ2!$C$45:$AF$45,2)</f>
        <v>0</v>
      </c>
      <c r="H170" s="53" t="e">
        <f t="shared" ref="H170:H172" si="517">G170/$C$168*100</f>
        <v>#DIV/0!</v>
      </c>
      <c r="I170" s="53"/>
      <c r="J170" s="54"/>
      <c r="K170" s="52">
        <f>COUNTIF(ชื่อสถานบริการ3!$C$45:$AF$45,2)</f>
        <v>0</v>
      </c>
      <c r="L170" s="53" t="e">
        <f t="shared" ref="L170:L172" si="518">K170/$C$168*100</f>
        <v>#DIV/0!</v>
      </c>
      <c r="M170" s="53"/>
      <c r="N170" s="54"/>
      <c r="O170" s="52">
        <f>COUNTIF(ชื่อสถานบริการ4!$C$45:$AF$45,2)</f>
        <v>0</v>
      </c>
      <c r="P170" s="53" t="e">
        <f t="shared" ref="P170:P172" si="519">O170/$C$168*100</f>
        <v>#DIV/0!</v>
      </c>
      <c r="Q170" s="53"/>
      <c r="R170" s="54"/>
      <c r="S170" s="52">
        <f>COUNTIF(ชื่อสถานบริการ5!$C$45:$AF$45,2)</f>
        <v>0</v>
      </c>
      <c r="T170" s="53" t="e">
        <f t="shared" ref="T170:T172" si="520">S170/$C$168*100</f>
        <v>#DIV/0!</v>
      </c>
      <c r="U170" s="53"/>
      <c r="V170" s="54"/>
      <c r="W170" s="52">
        <f>COUNTIF(ชื่อสถานบริการ6!$C$45:$AF$45,2)</f>
        <v>0</v>
      </c>
      <c r="X170" s="53" t="e">
        <f t="shared" ref="X170:X172" si="521">W170/$C$168*100</f>
        <v>#DIV/0!</v>
      </c>
      <c r="Y170" s="53"/>
      <c r="Z170" s="54"/>
      <c r="AA170" s="52">
        <f>COUNTIF(ชื่อสถานบริการ7!$C$45:$AF$45,2)</f>
        <v>0</v>
      </c>
      <c r="AB170" s="53" t="e">
        <f t="shared" ref="AB170:AB172" si="522">AA170/$C$168*100</f>
        <v>#DIV/0!</v>
      </c>
      <c r="AC170" s="53"/>
      <c r="AD170" s="54"/>
      <c r="AE170" s="52">
        <f>COUNTIF(ชื่อสถานบริการ8!$C$45:$AF$45,2)</f>
        <v>0</v>
      </c>
      <c r="AF170" s="53" t="e">
        <f t="shared" ref="AF170:AF172" si="523">AE170/$C$168*100</f>
        <v>#DIV/0!</v>
      </c>
      <c r="AG170" s="53"/>
      <c r="AH170" s="54"/>
      <c r="AI170" s="52">
        <f>COUNTIF(ชื่อสถานบริการ9!$C$45:$AF$45,2)</f>
        <v>0</v>
      </c>
      <c r="AJ170" s="53" t="e">
        <f t="shared" ref="AJ170:AJ172" si="524">AI170/$C$168*100</f>
        <v>#DIV/0!</v>
      </c>
      <c r="AK170" s="53"/>
      <c r="AL170" s="54"/>
      <c r="AM170" s="52">
        <f>COUNTIF(ชื่อสถานบริการ10!$C$45:$AF$45,2)</f>
        <v>0</v>
      </c>
      <c r="AN170" s="53" t="e">
        <f t="shared" ref="AN170:AN172" si="525">AM170/$C$168*100</f>
        <v>#DIV/0!</v>
      </c>
      <c r="AO170" s="53"/>
      <c r="AP170" s="54"/>
      <c r="AQ170" s="52">
        <f>COUNTIF(ชื่อสถานบริการ11!$C$45:$AF$45,2)</f>
        <v>0</v>
      </c>
      <c r="AR170" s="53" t="e">
        <f t="shared" ref="AR170:AR172" si="526">AQ170/$C$168*100</f>
        <v>#DIV/0!</v>
      </c>
      <c r="AS170" s="53"/>
      <c r="AT170" s="54"/>
      <c r="AU170" s="52">
        <f>COUNTIF(ชื่อสถานบริการ12!$C$45:$AF$45,2)</f>
        <v>0</v>
      </c>
      <c r="AV170" s="53" t="e">
        <f t="shared" ref="AV170:AV172" si="527">AU170/$C$168*100</f>
        <v>#DIV/0!</v>
      </c>
      <c r="AW170" s="53"/>
      <c r="AX170" s="54"/>
      <c r="AY170" s="52">
        <f>COUNTIF(ชื่อสถานบริการ13!$C$45:$AF$45,2)</f>
        <v>0</v>
      </c>
      <c r="AZ170" s="53" t="e">
        <f t="shared" ref="AZ170:AZ172" si="528">AY170/$C$168*100</f>
        <v>#DIV/0!</v>
      </c>
      <c r="BA170" s="53"/>
      <c r="BB170" s="54"/>
      <c r="BC170" s="52">
        <f>COUNTIF(ชื่อสถานบริการ14!$C$45:$AF$45,2)</f>
        <v>0</v>
      </c>
      <c r="BD170" s="53" t="e">
        <f t="shared" ref="BD170:BD172" si="529">BC170/$C$168*100</f>
        <v>#DIV/0!</v>
      </c>
      <c r="BE170" s="53"/>
      <c r="BF170" s="54"/>
      <c r="BG170" s="52">
        <f>COUNTIF(ชื่อสถานบริการ15!$C$45:$AF$45,2)</f>
        <v>0</v>
      </c>
      <c r="BH170" s="53" t="e">
        <f t="shared" ref="BH170:BH172" si="530">BG170/$C$168*100</f>
        <v>#DIV/0!</v>
      </c>
      <c r="BI170" s="53"/>
      <c r="BJ170" s="54"/>
      <c r="BK170" s="52">
        <f>COUNTIF(ชื่อสถานบริการ16!$C$45:$AF$45,2)</f>
        <v>0</v>
      </c>
      <c r="BL170" s="53" t="e">
        <f t="shared" ref="BL170:BL172" si="531">BK170/$C$168*100</f>
        <v>#DIV/0!</v>
      </c>
      <c r="BM170" s="53"/>
      <c r="BN170" s="54"/>
      <c r="BO170" s="52">
        <f>COUNTIF(ชื่อสถานบริการ17!$C$45:$AF$45,2)</f>
        <v>0</v>
      </c>
      <c r="BP170" s="53" t="e">
        <f t="shared" ref="BP170:BP172" si="532">BO170/$C$168*100</f>
        <v>#DIV/0!</v>
      </c>
      <c r="BQ170" s="53"/>
      <c r="BR170" s="54"/>
      <c r="BS170" s="52">
        <f>COUNTIF(ชื่อสถานบริการ18!$C$45:$AF$45,2)</f>
        <v>0</v>
      </c>
      <c r="BT170" s="53" t="e">
        <f t="shared" ref="BT170:BT172" si="533">BS170/$C$168*100</f>
        <v>#DIV/0!</v>
      </c>
      <c r="BU170" s="53"/>
      <c r="BV170" s="54"/>
      <c r="BW170" s="120">
        <f t="shared" si="400"/>
        <v>0</v>
      </c>
      <c r="BX170" s="53" t="e">
        <f t="shared" ref="BX170:BX172" si="534">BW170/$C$168*100</f>
        <v>#DIV/0!</v>
      </c>
      <c r="BY170" s="121"/>
      <c r="BZ170" s="122"/>
    </row>
    <row r="171" spans="1:78" ht="18.75">
      <c r="A171" s="7"/>
      <c r="B171" s="46" t="s">
        <v>132</v>
      </c>
      <c r="C171" s="52">
        <f>COUNTIF(ชื่อสถานบริการ1!$C$45:$AF$45,3)</f>
        <v>0</v>
      </c>
      <c r="D171" s="53" t="e">
        <f t="shared" si="516"/>
        <v>#DIV/0!</v>
      </c>
      <c r="E171" s="53"/>
      <c r="F171" s="54"/>
      <c r="G171" s="52">
        <f>COUNTIF(ชื่อสถานบริการ2!$C$45:$AF$45,3)</f>
        <v>0</v>
      </c>
      <c r="H171" s="53" t="e">
        <f t="shared" si="517"/>
        <v>#DIV/0!</v>
      </c>
      <c r="I171" s="53"/>
      <c r="J171" s="54"/>
      <c r="K171" s="52">
        <f>COUNTIF(ชื่อสถานบริการ3!$C$45:$AF$45,3)</f>
        <v>0</v>
      </c>
      <c r="L171" s="53" t="e">
        <f t="shared" si="518"/>
        <v>#DIV/0!</v>
      </c>
      <c r="M171" s="53"/>
      <c r="N171" s="54"/>
      <c r="O171" s="52">
        <f>COUNTIF(ชื่อสถานบริการ4!$C$45:$AF$45,3)</f>
        <v>0</v>
      </c>
      <c r="P171" s="53" t="e">
        <f t="shared" si="519"/>
        <v>#DIV/0!</v>
      </c>
      <c r="Q171" s="53"/>
      <c r="R171" s="54"/>
      <c r="S171" s="52">
        <f>COUNTIF(ชื่อสถานบริการ5!$C$45:$AF$45,3)</f>
        <v>0</v>
      </c>
      <c r="T171" s="53" t="e">
        <f t="shared" si="520"/>
        <v>#DIV/0!</v>
      </c>
      <c r="U171" s="53"/>
      <c r="V171" s="54"/>
      <c r="W171" s="52">
        <f>COUNTIF(ชื่อสถานบริการ6!$C$45:$AF$45,3)</f>
        <v>0</v>
      </c>
      <c r="X171" s="53" t="e">
        <f t="shared" si="521"/>
        <v>#DIV/0!</v>
      </c>
      <c r="Y171" s="53"/>
      <c r="Z171" s="54"/>
      <c r="AA171" s="52">
        <f>COUNTIF(ชื่อสถานบริการ7!$C$45:$AF$45,3)</f>
        <v>0</v>
      </c>
      <c r="AB171" s="53" t="e">
        <f t="shared" si="522"/>
        <v>#DIV/0!</v>
      </c>
      <c r="AC171" s="53"/>
      <c r="AD171" s="54"/>
      <c r="AE171" s="52">
        <f>COUNTIF(ชื่อสถานบริการ8!$C$45:$AF$45,3)</f>
        <v>0</v>
      </c>
      <c r="AF171" s="53" t="e">
        <f t="shared" si="523"/>
        <v>#DIV/0!</v>
      </c>
      <c r="AG171" s="53"/>
      <c r="AH171" s="54"/>
      <c r="AI171" s="52">
        <f>COUNTIF(ชื่อสถานบริการ9!$C$45:$AF$45,3)</f>
        <v>0</v>
      </c>
      <c r="AJ171" s="53" t="e">
        <f t="shared" si="524"/>
        <v>#DIV/0!</v>
      </c>
      <c r="AK171" s="53"/>
      <c r="AL171" s="54"/>
      <c r="AM171" s="52">
        <f>COUNTIF(ชื่อสถานบริการ10!$C$45:$AF$45,3)</f>
        <v>0</v>
      </c>
      <c r="AN171" s="53" t="e">
        <f t="shared" si="525"/>
        <v>#DIV/0!</v>
      </c>
      <c r="AO171" s="53"/>
      <c r="AP171" s="54"/>
      <c r="AQ171" s="52">
        <f>COUNTIF(ชื่อสถานบริการ11!$C$45:$AF$45,3)</f>
        <v>0</v>
      </c>
      <c r="AR171" s="53" t="e">
        <f t="shared" si="526"/>
        <v>#DIV/0!</v>
      </c>
      <c r="AS171" s="53"/>
      <c r="AT171" s="54"/>
      <c r="AU171" s="52">
        <f>COUNTIF(ชื่อสถานบริการ12!$C$45:$AF$45,3)</f>
        <v>0</v>
      </c>
      <c r="AV171" s="53" t="e">
        <f t="shared" si="527"/>
        <v>#DIV/0!</v>
      </c>
      <c r="AW171" s="53"/>
      <c r="AX171" s="54"/>
      <c r="AY171" s="52">
        <f>COUNTIF(ชื่อสถานบริการ13!$C$45:$AF$45,3)</f>
        <v>0</v>
      </c>
      <c r="AZ171" s="53" t="e">
        <f t="shared" si="528"/>
        <v>#DIV/0!</v>
      </c>
      <c r="BA171" s="53"/>
      <c r="BB171" s="54"/>
      <c r="BC171" s="52">
        <f>COUNTIF(ชื่อสถานบริการ14!$C$45:$AF$45,3)</f>
        <v>0</v>
      </c>
      <c r="BD171" s="53" t="e">
        <f t="shared" si="529"/>
        <v>#DIV/0!</v>
      </c>
      <c r="BE171" s="53"/>
      <c r="BF171" s="54"/>
      <c r="BG171" s="52">
        <f>COUNTIF(ชื่อสถานบริการ15!$C$45:$AF$45,3)</f>
        <v>0</v>
      </c>
      <c r="BH171" s="53" t="e">
        <f t="shared" si="530"/>
        <v>#DIV/0!</v>
      </c>
      <c r="BI171" s="53"/>
      <c r="BJ171" s="54"/>
      <c r="BK171" s="52">
        <f>COUNTIF(ชื่อสถานบริการ16!$C$45:$AF$45,3)</f>
        <v>0</v>
      </c>
      <c r="BL171" s="53" t="e">
        <f t="shared" si="531"/>
        <v>#DIV/0!</v>
      </c>
      <c r="BM171" s="53"/>
      <c r="BN171" s="54"/>
      <c r="BO171" s="52">
        <f>COUNTIF(ชื่อสถานบริการ17!$C$45:$AF$45,3)</f>
        <v>0</v>
      </c>
      <c r="BP171" s="53" t="e">
        <f t="shared" si="532"/>
        <v>#DIV/0!</v>
      </c>
      <c r="BQ171" s="53"/>
      <c r="BR171" s="54"/>
      <c r="BS171" s="52">
        <f>COUNTIF(ชื่อสถานบริการ18!$C$45:$AF$45,3)</f>
        <v>0</v>
      </c>
      <c r="BT171" s="53" t="e">
        <f t="shared" si="533"/>
        <v>#DIV/0!</v>
      </c>
      <c r="BU171" s="53"/>
      <c r="BV171" s="54"/>
      <c r="BW171" s="120">
        <f t="shared" si="400"/>
        <v>0</v>
      </c>
      <c r="BX171" s="53" t="e">
        <f t="shared" si="534"/>
        <v>#DIV/0!</v>
      </c>
      <c r="BY171" s="121"/>
      <c r="BZ171" s="122"/>
    </row>
    <row r="172" spans="1:78" ht="18.75">
      <c r="A172" s="7"/>
      <c r="B172" s="46" t="s">
        <v>133</v>
      </c>
      <c r="C172" s="52">
        <f>COUNTIF(ชื่อสถานบริการ1!$C$45:$AF$45,4)</f>
        <v>0</v>
      </c>
      <c r="D172" s="53" t="e">
        <f t="shared" si="516"/>
        <v>#DIV/0!</v>
      </c>
      <c r="E172" s="53"/>
      <c r="F172" s="54"/>
      <c r="G172" s="52">
        <f>COUNTIF(ชื่อสถานบริการ2!$C$45:$AF$45,4)</f>
        <v>0</v>
      </c>
      <c r="H172" s="53" t="e">
        <f t="shared" si="517"/>
        <v>#DIV/0!</v>
      </c>
      <c r="I172" s="53"/>
      <c r="J172" s="54"/>
      <c r="K172" s="52">
        <f>COUNTIF(ชื่อสถานบริการ3!$C$45:$AF$45,4)</f>
        <v>0</v>
      </c>
      <c r="L172" s="53" t="e">
        <f t="shared" si="518"/>
        <v>#DIV/0!</v>
      </c>
      <c r="M172" s="53"/>
      <c r="N172" s="54"/>
      <c r="O172" s="52">
        <f>COUNTIF(ชื่อสถานบริการ4!$C$45:$AF$45,4)</f>
        <v>0</v>
      </c>
      <c r="P172" s="53" t="e">
        <f t="shared" si="519"/>
        <v>#DIV/0!</v>
      </c>
      <c r="Q172" s="53"/>
      <c r="R172" s="54"/>
      <c r="S172" s="52">
        <f>COUNTIF(ชื่อสถานบริการ5!$C$45:$AF$45,4)</f>
        <v>0</v>
      </c>
      <c r="T172" s="53" t="e">
        <f t="shared" si="520"/>
        <v>#DIV/0!</v>
      </c>
      <c r="U172" s="53"/>
      <c r="V172" s="54"/>
      <c r="W172" s="52">
        <f>COUNTIF(ชื่อสถานบริการ6!$C$45:$AF$45,4)</f>
        <v>0</v>
      </c>
      <c r="X172" s="53" t="e">
        <f t="shared" si="521"/>
        <v>#DIV/0!</v>
      </c>
      <c r="Y172" s="53"/>
      <c r="Z172" s="54"/>
      <c r="AA172" s="52">
        <f>COUNTIF(ชื่อสถานบริการ7!$C$45:$AF$45,4)</f>
        <v>0</v>
      </c>
      <c r="AB172" s="53" t="e">
        <f t="shared" si="522"/>
        <v>#DIV/0!</v>
      </c>
      <c r="AC172" s="53"/>
      <c r="AD172" s="54"/>
      <c r="AE172" s="52">
        <f>COUNTIF(ชื่อสถานบริการ8!$C$45:$AF$45,4)</f>
        <v>0</v>
      </c>
      <c r="AF172" s="53" t="e">
        <f t="shared" si="523"/>
        <v>#DIV/0!</v>
      </c>
      <c r="AG172" s="53"/>
      <c r="AH172" s="54"/>
      <c r="AI172" s="52">
        <f>COUNTIF(ชื่อสถานบริการ9!$C$45:$AF$45,4)</f>
        <v>0</v>
      </c>
      <c r="AJ172" s="53" t="e">
        <f t="shared" si="524"/>
        <v>#DIV/0!</v>
      </c>
      <c r="AK172" s="53"/>
      <c r="AL172" s="54"/>
      <c r="AM172" s="52">
        <f>COUNTIF(ชื่อสถานบริการ10!$C$45:$AF$45,4)</f>
        <v>0</v>
      </c>
      <c r="AN172" s="53" t="e">
        <f t="shared" si="525"/>
        <v>#DIV/0!</v>
      </c>
      <c r="AO172" s="53"/>
      <c r="AP172" s="54"/>
      <c r="AQ172" s="52">
        <f>COUNTIF(ชื่อสถานบริการ11!$C$45:$AF$45,4)</f>
        <v>0</v>
      </c>
      <c r="AR172" s="53" t="e">
        <f t="shared" si="526"/>
        <v>#DIV/0!</v>
      </c>
      <c r="AS172" s="53"/>
      <c r="AT172" s="54"/>
      <c r="AU172" s="52">
        <f>COUNTIF(ชื่อสถานบริการ12!$C$45:$AF$45,4)</f>
        <v>0</v>
      </c>
      <c r="AV172" s="53" t="e">
        <f t="shared" si="527"/>
        <v>#DIV/0!</v>
      </c>
      <c r="AW172" s="53"/>
      <c r="AX172" s="54"/>
      <c r="AY172" s="52">
        <f>COUNTIF(ชื่อสถานบริการ13!$C$45:$AF$45,4)</f>
        <v>0</v>
      </c>
      <c r="AZ172" s="53" t="e">
        <f t="shared" si="528"/>
        <v>#DIV/0!</v>
      </c>
      <c r="BA172" s="53"/>
      <c r="BB172" s="54"/>
      <c r="BC172" s="52">
        <f>COUNTIF(ชื่อสถานบริการ14!$C$45:$AF$45,4)</f>
        <v>0</v>
      </c>
      <c r="BD172" s="53" t="e">
        <f t="shared" si="529"/>
        <v>#DIV/0!</v>
      </c>
      <c r="BE172" s="53"/>
      <c r="BF172" s="54"/>
      <c r="BG172" s="52">
        <f>COUNTIF(ชื่อสถานบริการ15!$C$45:$AF$45,4)</f>
        <v>0</v>
      </c>
      <c r="BH172" s="53" t="e">
        <f t="shared" si="530"/>
        <v>#DIV/0!</v>
      </c>
      <c r="BI172" s="53"/>
      <c r="BJ172" s="54"/>
      <c r="BK172" s="52">
        <f>COUNTIF(ชื่อสถานบริการ16!$C$45:$AF$45,4)</f>
        <v>0</v>
      </c>
      <c r="BL172" s="53" t="e">
        <f t="shared" si="531"/>
        <v>#DIV/0!</v>
      </c>
      <c r="BM172" s="53"/>
      <c r="BN172" s="54"/>
      <c r="BO172" s="52">
        <f>COUNTIF(ชื่อสถานบริการ17!$C$45:$AF$45,4)</f>
        <v>0</v>
      </c>
      <c r="BP172" s="53" t="e">
        <f t="shared" si="532"/>
        <v>#DIV/0!</v>
      </c>
      <c r="BQ172" s="53"/>
      <c r="BR172" s="54"/>
      <c r="BS172" s="52">
        <f>COUNTIF(ชื่อสถานบริการ18!$C$45:$AF$45,4)</f>
        <v>0</v>
      </c>
      <c r="BT172" s="53" t="e">
        <f t="shared" si="533"/>
        <v>#DIV/0!</v>
      </c>
      <c r="BU172" s="53"/>
      <c r="BV172" s="54"/>
      <c r="BW172" s="120">
        <f t="shared" si="400"/>
        <v>0</v>
      </c>
      <c r="BX172" s="53" t="e">
        <f t="shared" si="534"/>
        <v>#DIV/0!</v>
      </c>
      <c r="BY172" s="121"/>
      <c r="BZ172" s="122"/>
    </row>
    <row r="173" spans="1:78">
      <c r="A173" s="7">
        <v>9.9</v>
      </c>
      <c r="B173" s="8" t="s">
        <v>44</v>
      </c>
      <c r="C173" s="52">
        <f>SUM(C174:C177)</f>
        <v>0</v>
      </c>
      <c r="D173" s="53"/>
      <c r="E173" s="56" t="e">
        <f>ชื่อสถานบริการ1!$AG46</f>
        <v>#DIV/0!</v>
      </c>
      <c r="F173" s="57" t="e">
        <f>ชื่อสถานบริการ1!$AH46</f>
        <v>#DIV/0!</v>
      </c>
      <c r="G173" s="52">
        <f>SUM(G174:G177)</f>
        <v>0</v>
      </c>
      <c r="H173" s="53"/>
      <c r="I173" s="56" t="e">
        <f>ชื่อสถานบริการ2!$AG46</f>
        <v>#DIV/0!</v>
      </c>
      <c r="J173" s="57" t="e">
        <f>ชื่อสถานบริการ2!$AH46</f>
        <v>#DIV/0!</v>
      </c>
      <c r="K173" s="52">
        <f>SUM(K174:K177)</f>
        <v>0</v>
      </c>
      <c r="L173" s="53"/>
      <c r="M173" s="56" t="e">
        <f>ชื่อสถานบริการ3!$AG46</f>
        <v>#DIV/0!</v>
      </c>
      <c r="N173" s="57" t="e">
        <f>ชื่อสถานบริการ3!$AH46</f>
        <v>#DIV/0!</v>
      </c>
      <c r="O173" s="52">
        <f>SUM(O174:O177)</f>
        <v>0</v>
      </c>
      <c r="P173" s="53"/>
      <c r="Q173" s="56" t="e">
        <f>ชื่อสถานบริการ4!$AG46</f>
        <v>#DIV/0!</v>
      </c>
      <c r="R173" s="57" t="e">
        <f>ชื่อสถานบริการ4!$AH46</f>
        <v>#DIV/0!</v>
      </c>
      <c r="S173" s="52">
        <f>SUM(S174:S177)</f>
        <v>0</v>
      </c>
      <c r="T173" s="53"/>
      <c r="U173" s="56" t="e">
        <f>ชื่อสถานบริการ5!$AG46</f>
        <v>#DIV/0!</v>
      </c>
      <c r="V173" s="57" t="e">
        <f>ชื่อสถานบริการ5!$AH46</f>
        <v>#DIV/0!</v>
      </c>
      <c r="W173" s="52">
        <f>SUM(W174:W177)</f>
        <v>0</v>
      </c>
      <c r="X173" s="53"/>
      <c r="Y173" s="56" t="e">
        <f>ชื่อสถานบริการ6!$AG46</f>
        <v>#DIV/0!</v>
      </c>
      <c r="Z173" s="57" t="e">
        <f>ชื่อสถานบริการ6!$AH46</f>
        <v>#DIV/0!</v>
      </c>
      <c r="AA173" s="52">
        <f>SUM(AA174:AA177)</f>
        <v>0</v>
      </c>
      <c r="AB173" s="53"/>
      <c r="AC173" s="56" t="e">
        <f>ชื่อสถานบริการ7!$AG46</f>
        <v>#DIV/0!</v>
      </c>
      <c r="AD173" s="57" t="e">
        <f>ชื่อสถานบริการ7!$AH46</f>
        <v>#DIV/0!</v>
      </c>
      <c r="AE173" s="52">
        <f>SUM(AE174:AE177)</f>
        <v>0</v>
      </c>
      <c r="AF173" s="53"/>
      <c r="AG173" s="56" t="e">
        <f>ชื่อสถานบริการ8!$AG46</f>
        <v>#DIV/0!</v>
      </c>
      <c r="AH173" s="57" t="e">
        <f>ชื่อสถานบริการ8!$AH46</f>
        <v>#DIV/0!</v>
      </c>
      <c r="AI173" s="52">
        <f>SUM(AI174:AI177)</f>
        <v>0</v>
      </c>
      <c r="AJ173" s="53"/>
      <c r="AK173" s="56" t="e">
        <f>ชื่อสถานบริการ9!$AG46</f>
        <v>#DIV/0!</v>
      </c>
      <c r="AL173" s="57" t="e">
        <f>ชื่อสถานบริการ9!$AH46</f>
        <v>#DIV/0!</v>
      </c>
      <c r="AM173" s="52">
        <f>SUM(AM174:AM177)</f>
        <v>0</v>
      </c>
      <c r="AN173" s="53"/>
      <c r="AO173" s="56" t="e">
        <f>ชื่อสถานบริการ10!$AG46</f>
        <v>#DIV/0!</v>
      </c>
      <c r="AP173" s="57" t="e">
        <f>ชื่อสถานบริการ10!$AH46</f>
        <v>#DIV/0!</v>
      </c>
      <c r="AQ173" s="52">
        <f>SUM(AQ174:AQ177)</f>
        <v>0</v>
      </c>
      <c r="AR173" s="53"/>
      <c r="AS173" s="56" t="e">
        <f>ชื่อสถานบริการ11!$AG46</f>
        <v>#DIV/0!</v>
      </c>
      <c r="AT173" s="57" t="e">
        <f>ชื่อสถานบริการ11!$AH46</f>
        <v>#DIV/0!</v>
      </c>
      <c r="AU173" s="52">
        <f>SUM(AU174:AU177)</f>
        <v>0</v>
      </c>
      <c r="AV173" s="53"/>
      <c r="AW173" s="56" t="e">
        <f>ชื่อสถานบริการ12!$AG46</f>
        <v>#DIV/0!</v>
      </c>
      <c r="AX173" s="57" t="e">
        <f>ชื่อสถานบริการ12!$AH46</f>
        <v>#DIV/0!</v>
      </c>
      <c r="AY173" s="52">
        <f>SUM(AY174:AY177)</f>
        <v>0</v>
      </c>
      <c r="AZ173" s="53"/>
      <c r="BA173" s="56" t="e">
        <f>ชื่อสถานบริการ13!$AG46</f>
        <v>#DIV/0!</v>
      </c>
      <c r="BB173" s="57" t="e">
        <f>ชื่อสถานบริการ13!$AH46</f>
        <v>#DIV/0!</v>
      </c>
      <c r="BC173" s="52">
        <f>SUM(BC174:BC177)</f>
        <v>0</v>
      </c>
      <c r="BD173" s="53"/>
      <c r="BE173" s="56" t="e">
        <f>ชื่อสถานบริการ14!$AG46</f>
        <v>#DIV/0!</v>
      </c>
      <c r="BF173" s="57" t="e">
        <f>ชื่อสถานบริการ14!$AH46</f>
        <v>#DIV/0!</v>
      </c>
      <c r="BG173" s="52">
        <f>SUM(BG174:BG177)</f>
        <v>0</v>
      </c>
      <c r="BH173" s="53"/>
      <c r="BI173" s="56" t="e">
        <f>ชื่อสถานบริการ15!$AG46</f>
        <v>#DIV/0!</v>
      </c>
      <c r="BJ173" s="57" t="e">
        <f>ชื่อสถานบริการ15!$AH46</f>
        <v>#DIV/0!</v>
      </c>
      <c r="BK173" s="52">
        <f>SUM(BK174:BK177)</f>
        <v>0</v>
      </c>
      <c r="BL173" s="53"/>
      <c r="BM173" s="56" t="e">
        <f>ชื่อสถานบริการ16!$AG46</f>
        <v>#DIV/0!</v>
      </c>
      <c r="BN173" s="57" t="e">
        <f>ชื่อสถานบริการ16!$AH46</f>
        <v>#DIV/0!</v>
      </c>
      <c r="BO173" s="52">
        <f>SUM(BO174:BO177)</f>
        <v>0</v>
      </c>
      <c r="BP173" s="53"/>
      <c r="BQ173" s="56" t="e">
        <f>ชื่อสถานบริการ17!$AG46</f>
        <v>#DIV/0!</v>
      </c>
      <c r="BR173" s="57" t="e">
        <f>ชื่อสถานบริการ17!$AH46</f>
        <v>#DIV/0!</v>
      </c>
      <c r="BS173" s="52">
        <f>SUM(BS174:BS177)</f>
        <v>0</v>
      </c>
      <c r="BT173" s="53"/>
      <c r="BU173" s="56" t="e">
        <f>ชื่อสถานบริการ18!$AG46</f>
        <v>#DIV/0!</v>
      </c>
      <c r="BV173" s="57" t="e">
        <f>ชื่อสถานบริการ18!$AH46</f>
        <v>#DIV/0!</v>
      </c>
      <c r="BW173" s="120">
        <f t="shared" si="400"/>
        <v>0</v>
      </c>
      <c r="BX173" s="53"/>
      <c r="BY173" s="121" t="e">
        <f>AVERAGE(E173,I173,M173,Q173,U173,Y173,AC173,AG173,AK173,AO173,AS173,AW173,BA173,BE173,BI173,BM173,BQ173,BU173)</f>
        <v>#DIV/0!</v>
      </c>
      <c r="BZ173" s="122"/>
    </row>
    <row r="174" spans="1:78" ht="18.75">
      <c r="A174" s="7"/>
      <c r="B174" s="46" t="s">
        <v>130</v>
      </c>
      <c r="C174" s="52">
        <f>COUNTIF(ชื่อสถานบริการ1!$C$46:$AF$46,1)</f>
        <v>0</v>
      </c>
      <c r="D174" s="53" t="e">
        <f>C174/$C$173*100</f>
        <v>#DIV/0!</v>
      </c>
      <c r="E174" s="53"/>
      <c r="F174" s="54"/>
      <c r="G174" s="52">
        <f>COUNTIF(ชื่อสถานบริการ2!$C$46:$AF$46,1)</f>
        <v>0</v>
      </c>
      <c r="H174" s="53" t="e">
        <f>G174/$C$173*100</f>
        <v>#DIV/0!</v>
      </c>
      <c r="I174" s="53"/>
      <c r="J174" s="54"/>
      <c r="K174" s="52">
        <f>COUNTIF(ชื่อสถานบริการ3!$C$46:$AF$46,1)</f>
        <v>0</v>
      </c>
      <c r="L174" s="53" t="e">
        <f>K174/$C$173*100</f>
        <v>#DIV/0!</v>
      </c>
      <c r="M174" s="53"/>
      <c r="N174" s="54"/>
      <c r="O174" s="52">
        <f>COUNTIF(ชื่อสถานบริการ4!$C$46:$AF$46,1)</f>
        <v>0</v>
      </c>
      <c r="P174" s="53" t="e">
        <f>O174/$C$173*100</f>
        <v>#DIV/0!</v>
      </c>
      <c r="Q174" s="53"/>
      <c r="R174" s="54"/>
      <c r="S174" s="52">
        <f>COUNTIF(ชื่อสถานบริการ5!$C$46:$AF$46,1)</f>
        <v>0</v>
      </c>
      <c r="T174" s="53" t="e">
        <f>S174/$C$173*100</f>
        <v>#DIV/0!</v>
      </c>
      <c r="U174" s="53"/>
      <c r="V174" s="54"/>
      <c r="W174" s="52">
        <f>COUNTIF(ชื่อสถานบริการ6!$C$46:$AF$46,1)</f>
        <v>0</v>
      </c>
      <c r="X174" s="53" t="e">
        <f>W174/$C$173*100</f>
        <v>#DIV/0!</v>
      </c>
      <c r="Y174" s="53"/>
      <c r="Z174" s="54"/>
      <c r="AA174" s="52">
        <f>COUNTIF(ชื่อสถานบริการ7!$C$46:$AF$46,1)</f>
        <v>0</v>
      </c>
      <c r="AB174" s="53" t="e">
        <f>AA174/$C$173*100</f>
        <v>#DIV/0!</v>
      </c>
      <c r="AC174" s="53"/>
      <c r="AD174" s="54"/>
      <c r="AE174" s="52">
        <f>COUNTIF(ชื่อสถานบริการ8!$C$46:$AF$46,1)</f>
        <v>0</v>
      </c>
      <c r="AF174" s="53" t="e">
        <f>AE174/$C$173*100</f>
        <v>#DIV/0!</v>
      </c>
      <c r="AG174" s="53"/>
      <c r="AH174" s="54"/>
      <c r="AI174" s="52">
        <f>COUNTIF(ชื่อสถานบริการ9!$C$46:$AF$46,1)</f>
        <v>0</v>
      </c>
      <c r="AJ174" s="53" t="e">
        <f>AI174/$C$173*100</f>
        <v>#DIV/0!</v>
      </c>
      <c r="AK174" s="53"/>
      <c r="AL174" s="54"/>
      <c r="AM174" s="52">
        <f>COUNTIF(ชื่อสถานบริการ10!$C$46:$AF$46,1)</f>
        <v>0</v>
      </c>
      <c r="AN174" s="53" t="e">
        <f>AM174/$C$173*100</f>
        <v>#DIV/0!</v>
      </c>
      <c r="AO174" s="53"/>
      <c r="AP174" s="54"/>
      <c r="AQ174" s="52">
        <f>COUNTIF(ชื่อสถานบริการ11!$C$46:$AF$46,1)</f>
        <v>0</v>
      </c>
      <c r="AR174" s="53" t="e">
        <f>AQ174/$C$173*100</f>
        <v>#DIV/0!</v>
      </c>
      <c r="AS174" s="53"/>
      <c r="AT174" s="54"/>
      <c r="AU174" s="52">
        <f>COUNTIF(ชื่อสถานบริการ12!$C$46:$AF$46,1)</f>
        <v>0</v>
      </c>
      <c r="AV174" s="53" t="e">
        <f>AU174/$C$173*100</f>
        <v>#DIV/0!</v>
      </c>
      <c r="AW174" s="53"/>
      <c r="AX174" s="54"/>
      <c r="AY174" s="52">
        <f>COUNTIF(ชื่อสถานบริการ13!$C$46:$AF$46,1)</f>
        <v>0</v>
      </c>
      <c r="AZ174" s="53" t="e">
        <f>AY174/$C$173*100</f>
        <v>#DIV/0!</v>
      </c>
      <c r="BA174" s="53"/>
      <c r="BB174" s="54"/>
      <c r="BC174" s="52">
        <f>COUNTIF(ชื่อสถานบริการ14!$C$46:$AF$46,1)</f>
        <v>0</v>
      </c>
      <c r="BD174" s="53" t="e">
        <f>BC174/$C$173*100</f>
        <v>#DIV/0!</v>
      </c>
      <c r="BE174" s="53"/>
      <c r="BF174" s="54"/>
      <c r="BG174" s="52">
        <f>COUNTIF(ชื่อสถานบริการ15!$C$46:$AF$46,1)</f>
        <v>0</v>
      </c>
      <c r="BH174" s="53" t="e">
        <f>BG174/$C$173*100</f>
        <v>#DIV/0!</v>
      </c>
      <c r="BI174" s="53"/>
      <c r="BJ174" s="54"/>
      <c r="BK174" s="52">
        <f>COUNTIF(ชื่อสถานบริการ16!$C$46:$AF$46,1)</f>
        <v>0</v>
      </c>
      <c r="BL174" s="53" t="e">
        <f>BK174/$C$173*100</f>
        <v>#DIV/0!</v>
      </c>
      <c r="BM174" s="53"/>
      <c r="BN174" s="54"/>
      <c r="BO174" s="52">
        <f>COUNTIF(ชื่อสถานบริการ17!$C$46:$AF$46,1)</f>
        <v>0</v>
      </c>
      <c r="BP174" s="53" t="e">
        <f>BO174/$C$173*100</f>
        <v>#DIV/0!</v>
      </c>
      <c r="BQ174" s="53"/>
      <c r="BR174" s="54"/>
      <c r="BS174" s="52">
        <f>COUNTIF(ชื่อสถานบริการ18!$C$46:$AF$46,1)</f>
        <v>0</v>
      </c>
      <c r="BT174" s="53" t="e">
        <f>BS174/$C$173*100</f>
        <v>#DIV/0!</v>
      </c>
      <c r="BU174" s="53"/>
      <c r="BV174" s="54"/>
      <c r="BW174" s="120">
        <f t="shared" si="400"/>
        <v>0</v>
      </c>
      <c r="BX174" s="53" t="e">
        <f>BW174/$C$173*100</f>
        <v>#DIV/0!</v>
      </c>
      <c r="BY174" s="121"/>
      <c r="BZ174" s="122"/>
    </row>
    <row r="175" spans="1:78" ht="18.75">
      <c r="A175" s="7"/>
      <c r="B175" s="46" t="s">
        <v>131</v>
      </c>
      <c r="C175" s="52">
        <f>COUNTIF(ชื่อสถานบริการ1!$C$46:$AF$46,2)</f>
        <v>0</v>
      </c>
      <c r="D175" s="53" t="e">
        <f t="shared" ref="D175:D177" si="535">C175/$C$173*100</f>
        <v>#DIV/0!</v>
      </c>
      <c r="E175" s="53"/>
      <c r="F175" s="54"/>
      <c r="G175" s="52">
        <f>COUNTIF(ชื่อสถานบริการ2!$C$46:$AF$46,2)</f>
        <v>0</v>
      </c>
      <c r="H175" s="53" t="e">
        <f t="shared" ref="H175:H177" si="536">G175/$C$173*100</f>
        <v>#DIV/0!</v>
      </c>
      <c r="I175" s="53"/>
      <c r="J175" s="54"/>
      <c r="K175" s="52">
        <f>COUNTIF(ชื่อสถานบริการ3!$C$46:$AF$46,2)</f>
        <v>0</v>
      </c>
      <c r="L175" s="53" t="e">
        <f t="shared" ref="L175:L177" si="537">K175/$C$173*100</f>
        <v>#DIV/0!</v>
      </c>
      <c r="M175" s="53"/>
      <c r="N175" s="54"/>
      <c r="O175" s="52">
        <f>COUNTIF(ชื่อสถานบริการ4!$C$46:$AF$46,2)</f>
        <v>0</v>
      </c>
      <c r="P175" s="53" t="e">
        <f t="shared" ref="P175:P177" si="538">O175/$C$173*100</f>
        <v>#DIV/0!</v>
      </c>
      <c r="Q175" s="53"/>
      <c r="R175" s="54"/>
      <c r="S175" s="52">
        <f>COUNTIF(ชื่อสถานบริการ5!$C$46:$AF$46,2)</f>
        <v>0</v>
      </c>
      <c r="T175" s="53" t="e">
        <f t="shared" ref="T175:T177" si="539">S175/$C$173*100</f>
        <v>#DIV/0!</v>
      </c>
      <c r="U175" s="53"/>
      <c r="V175" s="54"/>
      <c r="W175" s="52">
        <f>COUNTIF(ชื่อสถานบริการ6!$C$46:$AF$46,2)</f>
        <v>0</v>
      </c>
      <c r="X175" s="53" t="e">
        <f t="shared" ref="X175:X177" si="540">W175/$C$173*100</f>
        <v>#DIV/0!</v>
      </c>
      <c r="Y175" s="53"/>
      <c r="Z175" s="54"/>
      <c r="AA175" s="52">
        <f>COUNTIF(ชื่อสถานบริการ7!$C$46:$AF$46,2)</f>
        <v>0</v>
      </c>
      <c r="AB175" s="53" t="e">
        <f t="shared" ref="AB175:AB177" si="541">AA175/$C$173*100</f>
        <v>#DIV/0!</v>
      </c>
      <c r="AC175" s="53"/>
      <c r="AD175" s="54"/>
      <c r="AE175" s="52">
        <f>COUNTIF(ชื่อสถานบริการ8!$C$46:$AF$46,2)</f>
        <v>0</v>
      </c>
      <c r="AF175" s="53" t="e">
        <f t="shared" ref="AF175:AF177" si="542">AE175/$C$173*100</f>
        <v>#DIV/0!</v>
      </c>
      <c r="AG175" s="53"/>
      <c r="AH175" s="54"/>
      <c r="AI175" s="52">
        <f>COUNTIF(ชื่อสถานบริการ9!$C$46:$AF$46,2)</f>
        <v>0</v>
      </c>
      <c r="AJ175" s="53" t="e">
        <f t="shared" ref="AJ175:AJ177" si="543">AI175/$C$173*100</f>
        <v>#DIV/0!</v>
      </c>
      <c r="AK175" s="53"/>
      <c r="AL175" s="54"/>
      <c r="AM175" s="52">
        <f>COUNTIF(ชื่อสถานบริการ10!$C$46:$AF$46,2)</f>
        <v>0</v>
      </c>
      <c r="AN175" s="53" t="e">
        <f t="shared" ref="AN175:AN177" si="544">AM175/$C$173*100</f>
        <v>#DIV/0!</v>
      </c>
      <c r="AO175" s="53"/>
      <c r="AP175" s="54"/>
      <c r="AQ175" s="52">
        <f>COUNTIF(ชื่อสถานบริการ11!$C$46:$AF$46,2)</f>
        <v>0</v>
      </c>
      <c r="AR175" s="53" t="e">
        <f t="shared" ref="AR175:AR177" si="545">AQ175/$C$173*100</f>
        <v>#DIV/0!</v>
      </c>
      <c r="AS175" s="53"/>
      <c r="AT175" s="54"/>
      <c r="AU175" s="52">
        <f>COUNTIF(ชื่อสถานบริการ12!$C$46:$AF$46,2)</f>
        <v>0</v>
      </c>
      <c r="AV175" s="53" t="e">
        <f t="shared" ref="AV175:AV177" si="546">AU175/$C$173*100</f>
        <v>#DIV/0!</v>
      </c>
      <c r="AW175" s="53"/>
      <c r="AX175" s="54"/>
      <c r="AY175" s="52">
        <f>COUNTIF(ชื่อสถานบริการ13!$C$46:$AF$46,2)</f>
        <v>0</v>
      </c>
      <c r="AZ175" s="53" t="e">
        <f t="shared" ref="AZ175:AZ177" si="547">AY175/$C$173*100</f>
        <v>#DIV/0!</v>
      </c>
      <c r="BA175" s="53"/>
      <c r="BB175" s="54"/>
      <c r="BC175" s="52">
        <f>COUNTIF(ชื่อสถานบริการ14!$C$46:$AF$46,2)</f>
        <v>0</v>
      </c>
      <c r="BD175" s="53" t="e">
        <f t="shared" ref="BD175:BD177" si="548">BC175/$C$173*100</f>
        <v>#DIV/0!</v>
      </c>
      <c r="BE175" s="53"/>
      <c r="BF175" s="54"/>
      <c r="BG175" s="52">
        <f>COUNTIF(ชื่อสถานบริการ15!$C$46:$AF$46,2)</f>
        <v>0</v>
      </c>
      <c r="BH175" s="53" t="e">
        <f t="shared" ref="BH175:BH177" si="549">BG175/$C$173*100</f>
        <v>#DIV/0!</v>
      </c>
      <c r="BI175" s="53"/>
      <c r="BJ175" s="54"/>
      <c r="BK175" s="52">
        <f>COUNTIF(ชื่อสถานบริการ16!$C$46:$AF$46,2)</f>
        <v>0</v>
      </c>
      <c r="BL175" s="53" t="e">
        <f t="shared" ref="BL175:BL177" si="550">BK175/$C$173*100</f>
        <v>#DIV/0!</v>
      </c>
      <c r="BM175" s="53"/>
      <c r="BN175" s="54"/>
      <c r="BO175" s="52">
        <f>COUNTIF(ชื่อสถานบริการ17!$C$46:$AF$46,2)</f>
        <v>0</v>
      </c>
      <c r="BP175" s="53" t="e">
        <f t="shared" ref="BP175:BP177" si="551">BO175/$C$173*100</f>
        <v>#DIV/0!</v>
      </c>
      <c r="BQ175" s="53"/>
      <c r="BR175" s="54"/>
      <c r="BS175" s="52">
        <f>COUNTIF(ชื่อสถานบริการ18!$C$46:$AF$46,2)</f>
        <v>0</v>
      </c>
      <c r="BT175" s="53" t="e">
        <f t="shared" ref="BT175:BT177" si="552">BS175/$C$173*100</f>
        <v>#DIV/0!</v>
      </c>
      <c r="BU175" s="53"/>
      <c r="BV175" s="54"/>
      <c r="BW175" s="120">
        <f t="shared" si="400"/>
        <v>0</v>
      </c>
      <c r="BX175" s="53" t="e">
        <f t="shared" ref="BX175:BX177" si="553">BW175/$C$173*100</f>
        <v>#DIV/0!</v>
      </c>
      <c r="BY175" s="121"/>
      <c r="BZ175" s="122"/>
    </row>
    <row r="176" spans="1:78" ht="18.75">
      <c r="A176" s="7"/>
      <c r="B176" s="46" t="s">
        <v>132</v>
      </c>
      <c r="C176" s="52">
        <f>COUNTIF(ชื่อสถานบริการ1!$C$46:$AF$46,3)</f>
        <v>0</v>
      </c>
      <c r="D176" s="53" t="e">
        <f t="shared" si="535"/>
        <v>#DIV/0!</v>
      </c>
      <c r="E176" s="53"/>
      <c r="F176" s="54"/>
      <c r="G176" s="52">
        <f>COUNTIF(ชื่อสถานบริการ2!$C$46:$AF$46,3)</f>
        <v>0</v>
      </c>
      <c r="H176" s="53" t="e">
        <f t="shared" si="536"/>
        <v>#DIV/0!</v>
      </c>
      <c r="I176" s="53"/>
      <c r="J176" s="54"/>
      <c r="K176" s="52">
        <f>COUNTIF(ชื่อสถานบริการ3!$C$46:$AF$46,3)</f>
        <v>0</v>
      </c>
      <c r="L176" s="53" t="e">
        <f t="shared" si="537"/>
        <v>#DIV/0!</v>
      </c>
      <c r="M176" s="53"/>
      <c r="N176" s="54"/>
      <c r="O176" s="52">
        <f>COUNTIF(ชื่อสถานบริการ4!$C$46:$AF$46,3)</f>
        <v>0</v>
      </c>
      <c r="P176" s="53" t="e">
        <f t="shared" si="538"/>
        <v>#DIV/0!</v>
      </c>
      <c r="Q176" s="53"/>
      <c r="R176" s="54"/>
      <c r="S176" s="52">
        <f>COUNTIF(ชื่อสถานบริการ5!$C$46:$AF$46,3)</f>
        <v>0</v>
      </c>
      <c r="T176" s="53" t="e">
        <f t="shared" si="539"/>
        <v>#DIV/0!</v>
      </c>
      <c r="U176" s="53"/>
      <c r="V176" s="54"/>
      <c r="W176" s="52">
        <f>COUNTIF(ชื่อสถานบริการ6!$C$46:$AF$46,3)</f>
        <v>0</v>
      </c>
      <c r="X176" s="53" t="e">
        <f t="shared" si="540"/>
        <v>#DIV/0!</v>
      </c>
      <c r="Y176" s="53"/>
      <c r="Z176" s="54"/>
      <c r="AA176" s="52">
        <f>COUNTIF(ชื่อสถานบริการ7!$C$46:$AF$46,3)</f>
        <v>0</v>
      </c>
      <c r="AB176" s="53" t="e">
        <f t="shared" si="541"/>
        <v>#DIV/0!</v>
      </c>
      <c r="AC176" s="53"/>
      <c r="AD176" s="54"/>
      <c r="AE176" s="52">
        <f>COUNTIF(ชื่อสถานบริการ8!$C$46:$AF$46,3)</f>
        <v>0</v>
      </c>
      <c r="AF176" s="53" t="e">
        <f t="shared" si="542"/>
        <v>#DIV/0!</v>
      </c>
      <c r="AG176" s="53"/>
      <c r="AH176" s="54"/>
      <c r="AI176" s="52">
        <f>COUNTIF(ชื่อสถานบริการ9!$C$46:$AF$46,3)</f>
        <v>0</v>
      </c>
      <c r="AJ176" s="53" t="e">
        <f t="shared" si="543"/>
        <v>#DIV/0!</v>
      </c>
      <c r="AK176" s="53"/>
      <c r="AL176" s="54"/>
      <c r="AM176" s="52">
        <f>COUNTIF(ชื่อสถานบริการ10!$C$46:$AF$46,3)</f>
        <v>0</v>
      </c>
      <c r="AN176" s="53" t="e">
        <f t="shared" si="544"/>
        <v>#DIV/0!</v>
      </c>
      <c r="AO176" s="53"/>
      <c r="AP176" s="54"/>
      <c r="AQ176" s="52">
        <f>COUNTIF(ชื่อสถานบริการ11!$C$46:$AF$46,3)</f>
        <v>0</v>
      </c>
      <c r="AR176" s="53" t="e">
        <f t="shared" si="545"/>
        <v>#DIV/0!</v>
      </c>
      <c r="AS176" s="53"/>
      <c r="AT176" s="54"/>
      <c r="AU176" s="52">
        <f>COUNTIF(ชื่อสถานบริการ12!$C$46:$AF$46,3)</f>
        <v>0</v>
      </c>
      <c r="AV176" s="53" t="e">
        <f t="shared" si="546"/>
        <v>#DIV/0!</v>
      </c>
      <c r="AW176" s="53"/>
      <c r="AX176" s="54"/>
      <c r="AY176" s="52">
        <f>COUNTIF(ชื่อสถานบริการ13!$C$46:$AF$46,3)</f>
        <v>0</v>
      </c>
      <c r="AZ176" s="53" t="e">
        <f t="shared" si="547"/>
        <v>#DIV/0!</v>
      </c>
      <c r="BA176" s="53"/>
      <c r="BB176" s="54"/>
      <c r="BC176" s="52">
        <f>COUNTIF(ชื่อสถานบริการ14!$C$46:$AF$46,3)</f>
        <v>0</v>
      </c>
      <c r="BD176" s="53" t="e">
        <f t="shared" si="548"/>
        <v>#DIV/0!</v>
      </c>
      <c r="BE176" s="53"/>
      <c r="BF176" s="54"/>
      <c r="BG176" s="52">
        <f>COUNTIF(ชื่อสถานบริการ15!$C$46:$AF$46,3)</f>
        <v>0</v>
      </c>
      <c r="BH176" s="53" t="e">
        <f t="shared" si="549"/>
        <v>#DIV/0!</v>
      </c>
      <c r="BI176" s="53"/>
      <c r="BJ176" s="54"/>
      <c r="BK176" s="52">
        <f>COUNTIF(ชื่อสถานบริการ16!$C$46:$AF$46,3)</f>
        <v>0</v>
      </c>
      <c r="BL176" s="53" t="e">
        <f t="shared" si="550"/>
        <v>#DIV/0!</v>
      </c>
      <c r="BM176" s="53"/>
      <c r="BN176" s="54"/>
      <c r="BO176" s="52">
        <f>COUNTIF(ชื่อสถานบริการ17!$C$46:$AF$46,3)</f>
        <v>0</v>
      </c>
      <c r="BP176" s="53" t="e">
        <f t="shared" si="551"/>
        <v>#DIV/0!</v>
      </c>
      <c r="BQ176" s="53"/>
      <c r="BR176" s="54"/>
      <c r="BS176" s="52">
        <f>COUNTIF(ชื่อสถานบริการ18!$C$46:$AF$46,3)</f>
        <v>0</v>
      </c>
      <c r="BT176" s="53" t="e">
        <f t="shared" si="552"/>
        <v>#DIV/0!</v>
      </c>
      <c r="BU176" s="53"/>
      <c r="BV176" s="54"/>
      <c r="BW176" s="120">
        <f t="shared" si="400"/>
        <v>0</v>
      </c>
      <c r="BX176" s="53" t="e">
        <f t="shared" si="553"/>
        <v>#DIV/0!</v>
      </c>
      <c r="BY176" s="121"/>
      <c r="BZ176" s="122"/>
    </row>
    <row r="177" spans="1:78" ht="18.75">
      <c r="A177" s="7"/>
      <c r="B177" s="46" t="s">
        <v>133</v>
      </c>
      <c r="C177" s="52">
        <f>COUNTIF(ชื่อสถานบริการ1!$C$46:$AF$46,4)</f>
        <v>0</v>
      </c>
      <c r="D177" s="53" t="e">
        <f t="shared" si="535"/>
        <v>#DIV/0!</v>
      </c>
      <c r="E177" s="53"/>
      <c r="F177" s="54"/>
      <c r="G177" s="52">
        <f>COUNTIF(ชื่อสถานบริการ2!$C$46:$AF$46,4)</f>
        <v>0</v>
      </c>
      <c r="H177" s="53" t="e">
        <f t="shared" si="536"/>
        <v>#DIV/0!</v>
      </c>
      <c r="I177" s="53"/>
      <c r="J177" s="54"/>
      <c r="K177" s="52">
        <f>COUNTIF(ชื่อสถานบริการ3!$C$46:$AF$46,4)</f>
        <v>0</v>
      </c>
      <c r="L177" s="53" t="e">
        <f t="shared" si="537"/>
        <v>#DIV/0!</v>
      </c>
      <c r="M177" s="53"/>
      <c r="N177" s="54"/>
      <c r="O177" s="52">
        <f>COUNTIF(ชื่อสถานบริการ4!$C$46:$AF$46,4)</f>
        <v>0</v>
      </c>
      <c r="P177" s="53" t="e">
        <f t="shared" si="538"/>
        <v>#DIV/0!</v>
      </c>
      <c r="Q177" s="53"/>
      <c r="R177" s="54"/>
      <c r="S177" s="52">
        <f>COUNTIF(ชื่อสถานบริการ5!$C$46:$AF$46,4)</f>
        <v>0</v>
      </c>
      <c r="T177" s="53" t="e">
        <f t="shared" si="539"/>
        <v>#DIV/0!</v>
      </c>
      <c r="U177" s="53"/>
      <c r="V177" s="54"/>
      <c r="W177" s="52">
        <f>COUNTIF(ชื่อสถานบริการ6!$C$46:$AF$46,4)</f>
        <v>0</v>
      </c>
      <c r="X177" s="53" t="e">
        <f t="shared" si="540"/>
        <v>#DIV/0!</v>
      </c>
      <c r="Y177" s="53"/>
      <c r="Z177" s="54"/>
      <c r="AA177" s="52">
        <f>COUNTIF(ชื่อสถานบริการ7!$C$46:$AF$46,4)</f>
        <v>0</v>
      </c>
      <c r="AB177" s="53" t="e">
        <f t="shared" si="541"/>
        <v>#DIV/0!</v>
      </c>
      <c r="AC177" s="53"/>
      <c r="AD177" s="54"/>
      <c r="AE177" s="52">
        <f>COUNTIF(ชื่อสถานบริการ8!$C$46:$AF$46,4)</f>
        <v>0</v>
      </c>
      <c r="AF177" s="53" t="e">
        <f t="shared" si="542"/>
        <v>#DIV/0!</v>
      </c>
      <c r="AG177" s="53"/>
      <c r="AH177" s="54"/>
      <c r="AI177" s="52">
        <f>COUNTIF(ชื่อสถานบริการ9!$C$46:$AF$46,4)</f>
        <v>0</v>
      </c>
      <c r="AJ177" s="53" t="e">
        <f t="shared" si="543"/>
        <v>#DIV/0!</v>
      </c>
      <c r="AK177" s="53"/>
      <c r="AL177" s="54"/>
      <c r="AM177" s="52">
        <f>COUNTIF(ชื่อสถานบริการ10!$C$46:$AF$46,4)</f>
        <v>0</v>
      </c>
      <c r="AN177" s="53" t="e">
        <f t="shared" si="544"/>
        <v>#DIV/0!</v>
      </c>
      <c r="AO177" s="53"/>
      <c r="AP177" s="54"/>
      <c r="AQ177" s="52">
        <f>COUNTIF(ชื่อสถานบริการ11!$C$46:$AF$46,4)</f>
        <v>0</v>
      </c>
      <c r="AR177" s="53" t="e">
        <f t="shared" si="545"/>
        <v>#DIV/0!</v>
      </c>
      <c r="AS177" s="53"/>
      <c r="AT177" s="54"/>
      <c r="AU177" s="52">
        <f>COUNTIF(ชื่อสถานบริการ12!$C$46:$AF$46,4)</f>
        <v>0</v>
      </c>
      <c r="AV177" s="53" t="e">
        <f t="shared" si="546"/>
        <v>#DIV/0!</v>
      </c>
      <c r="AW177" s="53"/>
      <c r="AX177" s="54"/>
      <c r="AY177" s="52">
        <f>COUNTIF(ชื่อสถานบริการ13!$C$46:$AF$46,4)</f>
        <v>0</v>
      </c>
      <c r="AZ177" s="53" t="e">
        <f t="shared" si="547"/>
        <v>#DIV/0!</v>
      </c>
      <c r="BA177" s="53"/>
      <c r="BB177" s="54"/>
      <c r="BC177" s="52">
        <f>COUNTIF(ชื่อสถานบริการ14!$C$46:$AF$46,4)</f>
        <v>0</v>
      </c>
      <c r="BD177" s="53" t="e">
        <f t="shared" si="548"/>
        <v>#DIV/0!</v>
      </c>
      <c r="BE177" s="53"/>
      <c r="BF177" s="54"/>
      <c r="BG177" s="52">
        <f>COUNTIF(ชื่อสถานบริการ15!$C$46:$AF$46,4)</f>
        <v>0</v>
      </c>
      <c r="BH177" s="53" t="e">
        <f t="shared" si="549"/>
        <v>#DIV/0!</v>
      </c>
      <c r="BI177" s="53"/>
      <c r="BJ177" s="54"/>
      <c r="BK177" s="52">
        <f>COUNTIF(ชื่อสถานบริการ16!$C$46:$AF$46,4)</f>
        <v>0</v>
      </c>
      <c r="BL177" s="53" t="e">
        <f t="shared" si="550"/>
        <v>#DIV/0!</v>
      </c>
      <c r="BM177" s="53"/>
      <c r="BN177" s="54"/>
      <c r="BO177" s="52">
        <f>COUNTIF(ชื่อสถานบริการ17!$C$46:$AF$46,4)</f>
        <v>0</v>
      </c>
      <c r="BP177" s="53" t="e">
        <f t="shared" si="551"/>
        <v>#DIV/0!</v>
      </c>
      <c r="BQ177" s="53"/>
      <c r="BR177" s="54"/>
      <c r="BS177" s="52">
        <f>COUNTIF(ชื่อสถานบริการ18!$C$46:$AF$46,4)</f>
        <v>0</v>
      </c>
      <c r="BT177" s="53" t="e">
        <f t="shared" si="552"/>
        <v>#DIV/0!</v>
      </c>
      <c r="BU177" s="53"/>
      <c r="BV177" s="54"/>
      <c r="BW177" s="120">
        <f t="shared" si="400"/>
        <v>0</v>
      </c>
      <c r="BX177" s="53" t="e">
        <f t="shared" si="553"/>
        <v>#DIV/0!</v>
      </c>
      <c r="BY177" s="121"/>
      <c r="BZ177" s="122"/>
    </row>
    <row r="178" spans="1:78">
      <c r="A178" s="9" t="s">
        <v>37</v>
      </c>
      <c r="B178" s="8" t="s">
        <v>45</v>
      </c>
      <c r="C178" s="52">
        <f>SUM(C179:C182)</f>
        <v>0</v>
      </c>
      <c r="D178" s="53"/>
      <c r="E178" s="56" t="e">
        <f>ชื่อสถานบริการ1!$AG47</f>
        <v>#DIV/0!</v>
      </c>
      <c r="F178" s="57" t="e">
        <f>ชื่อสถานบริการ1!$AH47</f>
        <v>#DIV/0!</v>
      </c>
      <c r="G178" s="52">
        <f>SUM(G179:G182)</f>
        <v>0</v>
      </c>
      <c r="H178" s="53"/>
      <c r="I178" s="56" t="e">
        <f>ชื่อสถานบริการ2!$AG47</f>
        <v>#DIV/0!</v>
      </c>
      <c r="J178" s="57" t="e">
        <f>ชื่อสถานบริการ2!$AH47</f>
        <v>#DIV/0!</v>
      </c>
      <c r="K178" s="52">
        <f>SUM(K179:K182)</f>
        <v>0</v>
      </c>
      <c r="L178" s="53"/>
      <c r="M178" s="56" t="e">
        <f>ชื่อสถานบริการ3!$AG47</f>
        <v>#DIV/0!</v>
      </c>
      <c r="N178" s="57" t="e">
        <f>ชื่อสถานบริการ3!$AH47</f>
        <v>#DIV/0!</v>
      </c>
      <c r="O178" s="52">
        <f>SUM(O179:O182)</f>
        <v>0</v>
      </c>
      <c r="P178" s="53"/>
      <c r="Q178" s="56" t="e">
        <f>ชื่อสถานบริการ4!$AG47</f>
        <v>#DIV/0!</v>
      </c>
      <c r="R178" s="57" t="e">
        <f>ชื่อสถานบริการ4!$AH47</f>
        <v>#DIV/0!</v>
      </c>
      <c r="S178" s="52">
        <f>SUM(S179:S182)</f>
        <v>0</v>
      </c>
      <c r="T178" s="53"/>
      <c r="U178" s="56" t="e">
        <f>ชื่อสถานบริการ5!$AG47</f>
        <v>#DIV/0!</v>
      </c>
      <c r="V178" s="57" t="e">
        <f>ชื่อสถานบริการ5!$AH47</f>
        <v>#DIV/0!</v>
      </c>
      <c r="W178" s="52">
        <f>SUM(W179:W182)</f>
        <v>0</v>
      </c>
      <c r="X178" s="53"/>
      <c r="Y178" s="56" t="e">
        <f>ชื่อสถานบริการ6!$AG47</f>
        <v>#DIV/0!</v>
      </c>
      <c r="Z178" s="57" t="e">
        <f>ชื่อสถานบริการ6!$AH47</f>
        <v>#DIV/0!</v>
      </c>
      <c r="AA178" s="52">
        <f>SUM(AA179:AA182)</f>
        <v>0</v>
      </c>
      <c r="AB178" s="53"/>
      <c r="AC178" s="56" t="e">
        <f>ชื่อสถานบริการ7!$AG47</f>
        <v>#DIV/0!</v>
      </c>
      <c r="AD178" s="57" t="e">
        <f>ชื่อสถานบริการ7!$AH47</f>
        <v>#DIV/0!</v>
      </c>
      <c r="AE178" s="52">
        <f>SUM(AE179:AE182)</f>
        <v>0</v>
      </c>
      <c r="AF178" s="53"/>
      <c r="AG178" s="56" t="e">
        <f>ชื่อสถานบริการ8!$AG47</f>
        <v>#DIV/0!</v>
      </c>
      <c r="AH178" s="57" t="e">
        <f>ชื่อสถานบริการ8!$AH47</f>
        <v>#DIV/0!</v>
      </c>
      <c r="AI178" s="52">
        <f>SUM(AI179:AI182)</f>
        <v>0</v>
      </c>
      <c r="AJ178" s="53"/>
      <c r="AK178" s="56" t="e">
        <f>ชื่อสถานบริการ9!$AG47</f>
        <v>#DIV/0!</v>
      </c>
      <c r="AL178" s="57" t="e">
        <f>ชื่อสถานบริการ9!$AH47</f>
        <v>#DIV/0!</v>
      </c>
      <c r="AM178" s="52">
        <f>SUM(AM179:AM182)</f>
        <v>0</v>
      </c>
      <c r="AN178" s="53"/>
      <c r="AO178" s="56" t="e">
        <f>ชื่อสถานบริการ10!$AG47</f>
        <v>#DIV/0!</v>
      </c>
      <c r="AP178" s="57" t="e">
        <f>ชื่อสถานบริการ10!$AH47</f>
        <v>#DIV/0!</v>
      </c>
      <c r="AQ178" s="52">
        <f>SUM(AQ179:AQ182)</f>
        <v>0</v>
      </c>
      <c r="AR178" s="53"/>
      <c r="AS178" s="56" t="e">
        <f>ชื่อสถานบริการ11!$AG47</f>
        <v>#DIV/0!</v>
      </c>
      <c r="AT178" s="57" t="e">
        <f>ชื่อสถานบริการ11!$AH47</f>
        <v>#DIV/0!</v>
      </c>
      <c r="AU178" s="52">
        <f>SUM(AU179:AU182)</f>
        <v>0</v>
      </c>
      <c r="AV178" s="53"/>
      <c r="AW178" s="56" t="e">
        <f>ชื่อสถานบริการ12!$AG47</f>
        <v>#DIV/0!</v>
      </c>
      <c r="AX178" s="57" t="e">
        <f>ชื่อสถานบริการ12!$AH47</f>
        <v>#DIV/0!</v>
      </c>
      <c r="AY178" s="52">
        <f>SUM(AY179:AY182)</f>
        <v>0</v>
      </c>
      <c r="AZ178" s="53"/>
      <c r="BA178" s="56" t="e">
        <f>ชื่อสถานบริการ13!$AG47</f>
        <v>#DIV/0!</v>
      </c>
      <c r="BB178" s="57" t="e">
        <f>ชื่อสถานบริการ13!$AH47</f>
        <v>#DIV/0!</v>
      </c>
      <c r="BC178" s="52">
        <f>SUM(BC179:BC182)</f>
        <v>0</v>
      </c>
      <c r="BD178" s="53"/>
      <c r="BE178" s="56" t="e">
        <f>ชื่อสถานบริการ14!$AG47</f>
        <v>#DIV/0!</v>
      </c>
      <c r="BF178" s="57" t="e">
        <f>ชื่อสถานบริการ14!$AH47</f>
        <v>#DIV/0!</v>
      </c>
      <c r="BG178" s="52">
        <f>SUM(BG179:BG182)</f>
        <v>0</v>
      </c>
      <c r="BH178" s="53"/>
      <c r="BI178" s="56" t="e">
        <f>ชื่อสถานบริการ15!$AG47</f>
        <v>#DIV/0!</v>
      </c>
      <c r="BJ178" s="57" t="e">
        <f>ชื่อสถานบริการ15!$AH47</f>
        <v>#DIV/0!</v>
      </c>
      <c r="BK178" s="52">
        <f>SUM(BK179:BK182)</f>
        <v>0</v>
      </c>
      <c r="BL178" s="53"/>
      <c r="BM178" s="56" t="e">
        <f>ชื่อสถานบริการ16!$AG47</f>
        <v>#DIV/0!</v>
      </c>
      <c r="BN178" s="57" t="e">
        <f>ชื่อสถานบริการ16!$AH47</f>
        <v>#DIV/0!</v>
      </c>
      <c r="BO178" s="52">
        <f>SUM(BO179:BO182)</f>
        <v>0</v>
      </c>
      <c r="BP178" s="53"/>
      <c r="BQ178" s="56" t="e">
        <f>ชื่อสถานบริการ17!$AG47</f>
        <v>#DIV/0!</v>
      </c>
      <c r="BR178" s="57" t="e">
        <f>ชื่อสถานบริการ17!$AH47</f>
        <v>#DIV/0!</v>
      </c>
      <c r="BS178" s="52">
        <f>SUM(BS179:BS182)</f>
        <v>0</v>
      </c>
      <c r="BT178" s="53"/>
      <c r="BU178" s="56" t="e">
        <f>ชื่อสถานบริการ18!$AG47</f>
        <v>#DIV/0!</v>
      </c>
      <c r="BV178" s="57" t="e">
        <f>ชื่อสถานบริการ18!$AH47</f>
        <v>#DIV/0!</v>
      </c>
      <c r="BW178" s="120">
        <f t="shared" si="400"/>
        <v>0</v>
      </c>
      <c r="BX178" s="53"/>
      <c r="BY178" s="121" t="e">
        <f>AVERAGE(E178,I178,M178,Q178,U178,Y178,AC178,AG178,AK178,AO178,AS178,AW178,BA178,BE178,BI178,BM178,BQ178,BU178)</f>
        <v>#DIV/0!</v>
      </c>
      <c r="BZ178" s="122"/>
    </row>
    <row r="179" spans="1:78" ht="18.75">
      <c r="A179" s="9"/>
      <c r="B179" s="46" t="s">
        <v>130</v>
      </c>
      <c r="C179" s="52">
        <f>COUNTIF(ชื่อสถานบริการ1!$C$47:$AF$47,1)</f>
        <v>0</v>
      </c>
      <c r="D179" s="53" t="e">
        <f>C179/$C$178*100</f>
        <v>#DIV/0!</v>
      </c>
      <c r="E179" s="53"/>
      <c r="F179" s="54"/>
      <c r="G179" s="52">
        <f>COUNTIF(ชื่อสถานบริการ2!$C$47:$AF$47,1)</f>
        <v>0</v>
      </c>
      <c r="H179" s="53" t="e">
        <f>G179/$C$178*100</f>
        <v>#DIV/0!</v>
      </c>
      <c r="I179" s="53"/>
      <c r="J179" s="54"/>
      <c r="K179" s="52">
        <f>COUNTIF(ชื่อสถานบริการ3!$C$47:$AF$47,1)</f>
        <v>0</v>
      </c>
      <c r="L179" s="53" t="e">
        <f>K179/$C$178*100</f>
        <v>#DIV/0!</v>
      </c>
      <c r="M179" s="53"/>
      <c r="N179" s="54"/>
      <c r="O179" s="52">
        <f>COUNTIF(ชื่อสถานบริการ4!$C$47:$AF$47,1)</f>
        <v>0</v>
      </c>
      <c r="P179" s="53" t="e">
        <f>O179/$C$178*100</f>
        <v>#DIV/0!</v>
      </c>
      <c r="Q179" s="53"/>
      <c r="R179" s="54"/>
      <c r="S179" s="52">
        <f>COUNTIF(ชื่อสถานบริการ5!$C$47:$AF$47,1)</f>
        <v>0</v>
      </c>
      <c r="T179" s="53" t="e">
        <f>S179/$C$178*100</f>
        <v>#DIV/0!</v>
      </c>
      <c r="U179" s="53"/>
      <c r="V179" s="54"/>
      <c r="W179" s="52">
        <f>COUNTIF(ชื่อสถานบริการ6!$C$47:$AF$47,1)</f>
        <v>0</v>
      </c>
      <c r="X179" s="53" t="e">
        <f>W179/$C$178*100</f>
        <v>#DIV/0!</v>
      </c>
      <c r="Y179" s="53"/>
      <c r="Z179" s="54"/>
      <c r="AA179" s="52">
        <f>COUNTIF(ชื่อสถานบริการ7!$C$47:$AF$47,1)</f>
        <v>0</v>
      </c>
      <c r="AB179" s="53" t="e">
        <f>AA179/$C$178*100</f>
        <v>#DIV/0!</v>
      </c>
      <c r="AC179" s="53"/>
      <c r="AD179" s="54"/>
      <c r="AE179" s="52">
        <f>COUNTIF(ชื่อสถานบริการ8!$C$47:$AF$47,1)</f>
        <v>0</v>
      </c>
      <c r="AF179" s="53" t="e">
        <f>AE179/$C$178*100</f>
        <v>#DIV/0!</v>
      </c>
      <c r="AG179" s="53"/>
      <c r="AH179" s="54"/>
      <c r="AI179" s="52">
        <f>COUNTIF(ชื่อสถานบริการ9!$C$47:$AF$47,1)</f>
        <v>0</v>
      </c>
      <c r="AJ179" s="53" t="e">
        <f>AI179/$C$178*100</f>
        <v>#DIV/0!</v>
      </c>
      <c r="AK179" s="53"/>
      <c r="AL179" s="54"/>
      <c r="AM179" s="52">
        <f>COUNTIF(ชื่อสถานบริการ10!$C$47:$AF$47,1)</f>
        <v>0</v>
      </c>
      <c r="AN179" s="53" t="e">
        <f>AM179/$C$178*100</f>
        <v>#DIV/0!</v>
      </c>
      <c r="AO179" s="53"/>
      <c r="AP179" s="54"/>
      <c r="AQ179" s="52">
        <f>COUNTIF(ชื่อสถานบริการ11!$C$47:$AF$47,1)</f>
        <v>0</v>
      </c>
      <c r="AR179" s="53" t="e">
        <f>AQ179/$C$178*100</f>
        <v>#DIV/0!</v>
      </c>
      <c r="AS179" s="53"/>
      <c r="AT179" s="54"/>
      <c r="AU179" s="52">
        <f>COUNTIF(ชื่อสถานบริการ12!$C$47:$AF$47,1)</f>
        <v>0</v>
      </c>
      <c r="AV179" s="53" t="e">
        <f>AU179/$C$178*100</f>
        <v>#DIV/0!</v>
      </c>
      <c r="AW179" s="53"/>
      <c r="AX179" s="54"/>
      <c r="AY179" s="52">
        <f>COUNTIF(ชื่อสถานบริการ13!$C$47:$AF$47,1)</f>
        <v>0</v>
      </c>
      <c r="AZ179" s="53" t="e">
        <f>AY179/$C$178*100</f>
        <v>#DIV/0!</v>
      </c>
      <c r="BA179" s="53"/>
      <c r="BB179" s="54"/>
      <c r="BC179" s="52">
        <f>COUNTIF(ชื่อสถานบริการ14!$C$47:$AF$47,1)</f>
        <v>0</v>
      </c>
      <c r="BD179" s="53" t="e">
        <f>BC179/$C$178*100</f>
        <v>#DIV/0!</v>
      </c>
      <c r="BE179" s="53"/>
      <c r="BF179" s="54"/>
      <c r="BG179" s="52">
        <f>COUNTIF(ชื่อสถานบริการ15!$C$47:$AF$47,1)</f>
        <v>0</v>
      </c>
      <c r="BH179" s="53" t="e">
        <f>BG179/$C$178*100</f>
        <v>#DIV/0!</v>
      </c>
      <c r="BI179" s="53"/>
      <c r="BJ179" s="54"/>
      <c r="BK179" s="52">
        <f>COUNTIF(ชื่อสถานบริการ16!$C$47:$AF$47,1)</f>
        <v>0</v>
      </c>
      <c r="BL179" s="53" t="e">
        <f>BK179/$C$178*100</f>
        <v>#DIV/0!</v>
      </c>
      <c r="BM179" s="53"/>
      <c r="BN179" s="54"/>
      <c r="BO179" s="52">
        <f>COUNTIF(ชื่อสถานบริการ17!$C$47:$AF$47,1)</f>
        <v>0</v>
      </c>
      <c r="BP179" s="53" t="e">
        <f>BO179/$C$178*100</f>
        <v>#DIV/0!</v>
      </c>
      <c r="BQ179" s="53"/>
      <c r="BR179" s="54"/>
      <c r="BS179" s="52">
        <f>COUNTIF(ชื่อสถานบริการ18!$C$47:$AF$47,1)</f>
        <v>0</v>
      </c>
      <c r="BT179" s="53" t="e">
        <f>BS179/$C$178*100</f>
        <v>#DIV/0!</v>
      </c>
      <c r="BU179" s="53"/>
      <c r="BV179" s="54"/>
      <c r="BW179" s="120">
        <f t="shared" si="400"/>
        <v>0</v>
      </c>
      <c r="BX179" s="53" t="e">
        <f>BW179/$C$178*100</f>
        <v>#DIV/0!</v>
      </c>
      <c r="BY179" s="121"/>
      <c r="BZ179" s="122"/>
    </row>
    <row r="180" spans="1:78" ht="18.75">
      <c r="A180" s="9"/>
      <c r="B180" s="46" t="s">
        <v>131</v>
      </c>
      <c r="C180" s="52">
        <f>COUNTIF(ชื่อสถานบริการ1!$C$47:$AF$47,2)</f>
        <v>0</v>
      </c>
      <c r="D180" s="53" t="e">
        <f t="shared" ref="D180:D182" si="554">C180/$C$178*100</f>
        <v>#DIV/0!</v>
      </c>
      <c r="E180" s="53"/>
      <c r="F180" s="54"/>
      <c r="G180" s="52">
        <f>COUNTIF(ชื่อสถานบริการ2!$C$47:$AF$47,2)</f>
        <v>0</v>
      </c>
      <c r="H180" s="53" t="e">
        <f t="shared" ref="H180:H182" si="555">G180/$C$178*100</f>
        <v>#DIV/0!</v>
      </c>
      <c r="I180" s="53"/>
      <c r="J180" s="54"/>
      <c r="K180" s="52">
        <f>COUNTIF(ชื่อสถานบริการ3!$C$47:$AF$47,2)</f>
        <v>0</v>
      </c>
      <c r="L180" s="53" t="e">
        <f t="shared" ref="L180:L182" si="556">K180/$C$178*100</f>
        <v>#DIV/0!</v>
      </c>
      <c r="M180" s="53"/>
      <c r="N180" s="54"/>
      <c r="O180" s="52">
        <f>COUNTIF(ชื่อสถานบริการ4!$C$47:$AF$47,2)</f>
        <v>0</v>
      </c>
      <c r="P180" s="53" t="e">
        <f t="shared" ref="P180:P182" si="557">O180/$C$178*100</f>
        <v>#DIV/0!</v>
      </c>
      <c r="Q180" s="53"/>
      <c r="R180" s="54"/>
      <c r="S180" s="52">
        <f>COUNTIF(ชื่อสถานบริการ5!$C$47:$AF$47,2)</f>
        <v>0</v>
      </c>
      <c r="T180" s="53" t="e">
        <f t="shared" ref="T180:T182" si="558">S180/$C$178*100</f>
        <v>#DIV/0!</v>
      </c>
      <c r="U180" s="53"/>
      <c r="V180" s="54"/>
      <c r="W180" s="52">
        <f>COUNTIF(ชื่อสถานบริการ6!$C$47:$AF$47,2)</f>
        <v>0</v>
      </c>
      <c r="X180" s="53" t="e">
        <f t="shared" ref="X180:X182" si="559">W180/$C$178*100</f>
        <v>#DIV/0!</v>
      </c>
      <c r="Y180" s="53"/>
      <c r="Z180" s="54"/>
      <c r="AA180" s="52">
        <f>COUNTIF(ชื่อสถานบริการ7!$C$47:$AF$47,2)</f>
        <v>0</v>
      </c>
      <c r="AB180" s="53" t="e">
        <f t="shared" ref="AB180:AB182" si="560">AA180/$C$178*100</f>
        <v>#DIV/0!</v>
      </c>
      <c r="AC180" s="53"/>
      <c r="AD180" s="54"/>
      <c r="AE180" s="52">
        <f>COUNTIF(ชื่อสถานบริการ8!$C$47:$AF$47,2)</f>
        <v>0</v>
      </c>
      <c r="AF180" s="53" t="e">
        <f t="shared" ref="AF180:AF182" si="561">AE180/$C$178*100</f>
        <v>#DIV/0!</v>
      </c>
      <c r="AG180" s="53"/>
      <c r="AH180" s="54"/>
      <c r="AI180" s="52">
        <f>COUNTIF(ชื่อสถานบริการ9!$C$47:$AF$47,2)</f>
        <v>0</v>
      </c>
      <c r="AJ180" s="53" t="e">
        <f t="shared" ref="AJ180:AJ182" si="562">AI180/$C$178*100</f>
        <v>#DIV/0!</v>
      </c>
      <c r="AK180" s="53"/>
      <c r="AL180" s="54"/>
      <c r="AM180" s="52">
        <f>COUNTIF(ชื่อสถานบริการ10!$C$47:$AF$47,2)</f>
        <v>0</v>
      </c>
      <c r="AN180" s="53" t="e">
        <f t="shared" ref="AN180:AN182" si="563">AM180/$C$178*100</f>
        <v>#DIV/0!</v>
      </c>
      <c r="AO180" s="53"/>
      <c r="AP180" s="54"/>
      <c r="AQ180" s="52">
        <f>COUNTIF(ชื่อสถานบริการ11!$C$47:$AF$47,2)</f>
        <v>0</v>
      </c>
      <c r="AR180" s="53" t="e">
        <f t="shared" ref="AR180:AR182" si="564">AQ180/$C$178*100</f>
        <v>#DIV/0!</v>
      </c>
      <c r="AS180" s="53"/>
      <c r="AT180" s="54"/>
      <c r="AU180" s="52">
        <f>COUNTIF(ชื่อสถานบริการ12!$C$47:$AF$47,2)</f>
        <v>0</v>
      </c>
      <c r="AV180" s="53" t="e">
        <f t="shared" ref="AV180:AV182" si="565">AU180/$C$178*100</f>
        <v>#DIV/0!</v>
      </c>
      <c r="AW180" s="53"/>
      <c r="AX180" s="54"/>
      <c r="AY180" s="52">
        <f>COUNTIF(ชื่อสถานบริการ13!$C$47:$AF$47,2)</f>
        <v>0</v>
      </c>
      <c r="AZ180" s="53" t="e">
        <f t="shared" ref="AZ180:AZ182" si="566">AY180/$C$178*100</f>
        <v>#DIV/0!</v>
      </c>
      <c r="BA180" s="53"/>
      <c r="BB180" s="54"/>
      <c r="BC180" s="52">
        <f>COUNTIF(ชื่อสถานบริการ14!$C$47:$AF$47,2)</f>
        <v>0</v>
      </c>
      <c r="BD180" s="53" t="e">
        <f t="shared" ref="BD180:BD182" si="567">BC180/$C$178*100</f>
        <v>#DIV/0!</v>
      </c>
      <c r="BE180" s="53"/>
      <c r="BF180" s="54"/>
      <c r="BG180" s="52">
        <f>COUNTIF(ชื่อสถานบริการ15!$C$47:$AF$47,2)</f>
        <v>0</v>
      </c>
      <c r="BH180" s="53" t="e">
        <f t="shared" ref="BH180:BH182" si="568">BG180/$C$178*100</f>
        <v>#DIV/0!</v>
      </c>
      <c r="BI180" s="53"/>
      <c r="BJ180" s="54"/>
      <c r="BK180" s="52">
        <f>COUNTIF(ชื่อสถานบริการ16!$C$47:$AF$47,2)</f>
        <v>0</v>
      </c>
      <c r="BL180" s="53" t="e">
        <f t="shared" ref="BL180:BL182" si="569">BK180/$C$178*100</f>
        <v>#DIV/0!</v>
      </c>
      <c r="BM180" s="53"/>
      <c r="BN180" s="54"/>
      <c r="BO180" s="52">
        <f>COUNTIF(ชื่อสถานบริการ17!$C$47:$AF$47,2)</f>
        <v>0</v>
      </c>
      <c r="BP180" s="53" t="e">
        <f t="shared" ref="BP180:BP182" si="570">BO180/$C$178*100</f>
        <v>#DIV/0!</v>
      </c>
      <c r="BQ180" s="53"/>
      <c r="BR180" s="54"/>
      <c r="BS180" s="52">
        <f>COUNTIF(ชื่อสถานบริการ18!$C$47:$AF$47,2)</f>
        <v>0</v>
      </c>
      <c r="BT180" s="53" t="e">
        <f t="shared" ref="BT180:BT182" si="571">BS180/$C$178*100</f>
        <v>#DIV/0!</v>
      </c>
      <c r="BU180" s="53"/>
      <c r="BV180" s="54"/>
      <c r="BW180" s="120">
        <f t="shared" si="400"/>
        <v>0</v>
      </c>
      <c r="BX180" s="53" t="e">
        <f t="shared" ref="BX180:BX182" si="572">BW180/$C$178*100</f>
        <v>#DIV/0!</v>
      </c>
      <c r="BY180" s="121"/>
      <c r="BZ180" s="122"/>
    </row>
    <row r="181" spans="1:78" ht="18.75">
      <c r="A181" s="9"/>
      <c r="B181" s="46" t="s">
        <v>132</v>
      </c>
      <c r="C181" s="52">
        <f>COUNTIF(ชื่อสถานบริการ1!$C$47:$AF$47,3)</f>
        <v>0</v>
      </c>
      <c r="D181" s="53" t="e">
        <f t="shared" si="554"/>
        <v>#DIV/0!</v>
      </c>
      <c r="E181" s="53"/>
      <c r="F181" s="54"/>
      <c r="G181" s="52">
        <f>COUNTIF(ชื่อสถานบริการ2!$C$47:$AF$47,3)</f>
        <v>0</v>
      </c>
      <c r="H181" s="53" t="e">
        <f t="shared" si="555"/>
        <v>#DIV/0!</v>
      </c>
      <c r="I181" s="53"/>
      <c r="J181" s="54"/>
      <c r="K181" s="52">
        <f>COUNTIF(ชื่อสถานบริการ3!$C$47:$AF$47,3)</f>
        <v>0</v>
      </c>
      <c r="L181" s="53" t="e">
        <f t="shared" si="556"/>
        <v>#DIV/0!</v>
      </c>
      <c r="M181" s="53"/>
      <c r="N181" s="54"/>
      <c r="O181" s="52">
        <f>COUNTIF(ชื่อสถานบริการ4!$C$47:$AF$47,3)</f>
        <v>0</v>
      </c>
      <c r="P181" s="53" t="e">
        <f t="shared" si="557"/>
        <v>#DIV/0!</v>
      </c>
      <c r="Q181" s="53"/>
      <c r="R181" s="54"/>
      <c r="S181" s="52">
        <f>COUNTIF(ชื่อสถานบริการ5!$C$47:$AF$47,3)</f>
        <v>0</v>
      </c>
      <c r="T181" s="53" t="e">
        <f t="shared" si="558"/>
        <v>#DIV/0!</v>
      </c>
      <c r="U181" s="53"/>
      <c r="V181" s="54"/>
      <c r="W181" s="52">
        <f>COUNTIF(ชื่อสถานบริการ6!$C$47:$AF$47,3)</f>
        <v>0</v>
      </c>
      <c r="X181" s="53" t="e">
        <f t="shared" si="559"/>
        <v>#DIV/0!</v>
      </c>
      <c r="Y181" s="53"/>
      <c r="Z181" s="54"/>
      <c r="AA181" s="52">
        <f>COUNTIF(ชื่อสถานบริการ7!$C$47:$AF$47,3)</f>
        <v>0</v>
      </c>
      <c r="AB181" s="53" t="e">
        <f t="shared" si="560"/>
        <v>#DIV/0!</v>
      </c>
      <c r="AC181" s="53"/>
      <c r="AD181" s="54"/>
      <c r="AE181" s="52">
        <f>COUNTIF(ชื่อสถานบริการ8!$C$47:$AF$47,3)</f>
        <v>0</v>
      </c>
      <c r="AF181" s="53" t="e">
        <f t="shared" si="561"/>
        <v>#DIV/0!</v>
      </c>
      <c r="AG181" s="53"/>
      <c r="AH181" s="54"/>
      <c r="AI181" s="52">
        <f>COUNTIF(ชื่อสถานบริการ9!$C$47:$AF$47,3)</f>
        <v>0</v>
      </c>
      <c r="AJ181" s="53" t="e">
        <f t="shared" si="562"/>
        <v>#DIV/0!</v>
      </c>
      <c r="AK181" s="53"/>
      <c r="AL181" s="54"/>
      <c r="AM181" s="52">
        <f>COUNTIF(ชื่อสถานบริการ10!$C$47:$AF$47,3)</f>
        <v>0</v>
      </c>
      <c r="AN181" s="53" t="e">
        <f t="shared" si="563"/>
        <v>#DIV/0!</v>
      </c>
      <c r="AO181" s="53"/>
      <c r="AP181" s="54"/>
      <c r="AQ181" s="52">
        <f>COUNTIF(ชื่อสถานบริการ11!$C$47:$AF$47,3)</f>
        <v>0</v>
      </c>
      <c r="AR181" s="53" t="e">
        <f t="shared" si="564"/>
        <v>#DIV/0!</v>
      </c>
      <c r="AS181" s="53"/>
      <c r="AT181" s="54"/>
      <c r="AU181" s="52">
        <f>COUNTIF(ชื่อสถานบริการ12!$C$47:$AF$47,3)</f>
        <v>0</v>
      </c>
      <c r="AV181" s="53" t="e">
        <f t="shared" si="565"/>
        <v>#DIV/0!</v>
      </c>
      <c r="AW181" s="53"/>
      <c r="AX181" s="54"/>
      <c r="AY181" s="52">
        <f>COUNTIF(ชื่อสถานบริการ13!$C$47:$AF$47,3)</f>
        <v>0</v>
      </c>
      <c r="AZ181" s="53" t="e">
        <f t="shared" si="566"/>
        <v>#DIV/0!</v>
      </c>
      <c r="BA181" s="53"/>
      <c r="BB181" s="54"/>
      <c r="BC181" s="52">
        <f>COUNTIF(ชื่อสถานบริการ14!$C$47:$AF$47,3)</f>
        <v>0</v>
      </c>
      <c r="BD181" s="53" t="e">
        <f t="shared" si="567"/>
        <v>#DIV/0!</v>
      </c>
      <c r="BE181" s="53"/>
      <c r="BF181" s="54"/>
      <c r="BG181" s="52">
        <f>COUNTIF(ชื่อสถานบริการ15!$C$47:$AF$47,3)</f>
        <v>0</v>
      </c>
      <c r="BH181" s="53" t="e">
        <f t="shared" si="568"/>
        <v>#DIV/0!</v>
      </c>
      <c r="BI181" s="53"/>
      <c r="BJ181" s="54"/>
      <c r="BK181" s="52">
        <f>COUNTIF(ชื่อสถานบริการ16!$C$47:$AF$47,3)</f>
        <v>0</v>
      </c>
      <c r="BL181" s="53" t="e">
        <f t="shared" si="569"/>
        <v>#DIV/0!</v>
      </c>
      <c r="BM181" s="53"/>
      <c r="BN181" s="54"/>
      <c r="BO181" s="52">
        <f>COUNTIF(ชื่อสถานบริการ17!$C$47:$AF$47,3)</f>
        <v>0</v>
      </c>
      <c r="BP181" s="53" t="e">
        <f t="shared" si="570"/>
        <v>#DIV/0!</v>
      </c>
      <c r="BQ181" s="53"/>
      <c r="BR181" s="54"/>
      <c r="BS181" s="52">
        <f>COUNTIF(ชื่อสถานบริการ18!$C$47:$AF$47,3)</f>
        <v>0</v>
      </c>
      <c r="BT181" s="53" t="e">
        <f t="shared" si="571"/>
        <v>#DIV/0!</v>
      </c>
      <c r="BU181" s="53"/>
      <c r="BV181" s="54"/>
      <c r="BW181" s="120">
        <f t="shared" si="400"/>
        <v>0</v>
      </c>
      <c r="BX181" s="53" t="e">
        <f t="shared" si="572"/>
        <v>#DIV/0!</v>
      </c>
      <c r="BY181" s="121"/>
      <c r="BZ181" s="122"/>
    </row>
    <row r="182" spans="1:78" ht="18.75">
      <c r="A182" s="9"/>
      <c r="B182" s="46" t="s">
        <v>133</v>
      </c>
      <c r="C182" s="52">
        <f>COUNTIF(ชื่อสถานบริการ1!$C$47:$AF$47,4)</f>
        <v>0</v>
      </c>
      <c r="D182" s="53" t="e">
        <f t="shared" si="554"/>
        <v>#DIV/0!</v>
      </c>
      <c r="E182" s="53"/>
      <c r="F182" s="54"/>
      <c r="G182" s="52">
        <f>COUNTIF(ชื่อสถานบริการ2!$C$47:$AF$47,4)</f>
        <v>0</v>
      </c>
      <c r="H182" s="53" t="e">
        <f t="shared" si="555"/>
        <v>#DIV/0!</v>
      </c>
      <c r="I182" s="53"/>
      <c r="J182" s="54"/>
      <c r="K182" s="52">
        <f>COUNTIF(ชื่อสถานบริการ3!$C$47:$AF$47,4)</f>
        <v>0</v>
      </c>
      <c r="L182" s="53" t="e">
        <f t="shared" si="556"/>
        <v>#DIV/0!</v>
      </c>
      <c r="M182" s="53"/>
      <c r="N182" s="54"/>
      <c r="O182" s="52">
        <f>COUNTIF(ชื่อสถานบริการ4!$C$47:$AF$47,4)</f>
        <v>0</v>
      </c>
      <c r="P182" s="53" t="e">
        <f t="shared" si="557"/>
        <v>#DIV/0!</v>
      </c>
      <c r="Q182" s="53"/>
      <c r="R182" s="54"/>
      <c r="S182" s="52">
        <f>COUNTIF(ชื่อสถานบริการ5!$C$47:$AF$47,4)</f>
        <v>0</v>
      </c>
      <c r="T182" s="53" t="e">
        <f t="shared" si="558"/>
        <v>#DIV/0!</v>
      </c>
      <c r="U182" s="53"/>
      <c r="V182" s="54"/>
      <c r="W182" s="52">
        <f>COUNTIF(ชื่อสถานบริการ6!$C$47:$AF$47,4)</f>
        <v>0</v>
      </c>
      <c r="X182" s="53" t="e">
        <f t="shared" si="559"/>
        <v>#DIV/0!</v>
      </c>
      <c r="Y182" s="53"/>
      <c r="Z182" s="54"/>
      <c r="AA182" s="52">
        <f>COUNTIF(ชื่อสถานบริการ7!$C$47:$AF$47,4)</f>
        <v>0</v>
      </c>
      <c r="AB182" s="53" t="e">
        <f t="shared" si="560"/>
        <v>#DIV/0!</v>
      </c>
      <c r="AC182" s="53"/>
      <c r="AD182" s="54"/>
      <c r="AE182" s="52">
        <f>COUNTIF(ชื่อสถานบริการ8!$C$47:$AF$47,4)</f>
        <v>0</v>
      </c>
      <c r="AF182" s="53" t="e">
        <f t="shared" si="561"/>
        <v>#DIV/0!</v>
      </c>
      <c r="AG182" s="53"/>
      <c r="AH182" s="54"/>
      <c r="AI182" s="52">
        <f>COUNTIF(ชื่อสถานบริการ9!$C$47:$AF$47,4)</f>
        <v>0</v>
      </c>
      <c r="AJ182" s="53" t="e">
        <f t="shared" si="562"/>
        <v>#DIV/0!</v>
      </c>
      <c r="AK182" s="53"/>
      <c r="AL182" s="54"/>
      <c r="AM182" s="52">
        <f>COUNTIF(ชื่อสถานบริการ10!$C$47:$AF$47,4)</f>
        <v>0</v>
      </c>
      <c r="AN182" s="53" t="e">
        <f t="shared" si="563"/>
        <v>#DIV/0!</v>
      </c>
      <c r="AO182" s="53"/>
      <c r="AP182" s="54"/>
      <c r="AQ182" s="52">
        <f>COUNTIF(ชื่อสถานบริการ11!$C$47:$AF$47,4)</f>
        <v>0</v>
      </c>
      <c r="AR182" s="53" t="e">
        <f t="shared" si="564"/>
        <v>#DIV/0!</v>
      </c>
      <c r="AS182" s="53"/>
      <c r="AT182" s="54"/>
      <c r="AU182" s="52">
        <f>COUNTIF(ชื่อสถานบริการ12!$C$47:$AF$47,4)</f>
        <v>0</v>
      </c>
      <c r="AV182" s="53" t="e">
        <f t="shared" si="565"/>
        <v>#DIV/0!</v>
      </c>
      <c r="AW182" s="53"/>
      <c r="AX182" s="54"/>
      <c r="AY182" s="52">
        <f>COUNTIF(ชื่อสถานบริการ13!$C$47:$AF$47,4)</f>
        <v>0</v>
      </c>
      <c r="AZ182" s="53" t="e">
        <f t="shared" si="566"/>
        <v>#DIV/0!</v>
      </c>
      <c r="BA182" s="53"/>
      <c r="BB182" s="54"/>
      <c r="BC182" s="52">
        <f>COUNTIF(ชื่อสถานบริการ14!$C$47:$AF$47,4)</f>
        <v>0</v>
      </c>
      <c r="BD182" s="53" t="e">
        <f t="shared" si="567"/>
        <v>#DIV/0!</v>
      </c>
      <c r="BE182" s="53"/>
      <c r="BF182" s="54"/>
      <c r="BG182" s="52">
        <f>COUNTIF(ชื่อสถานบริการ15!$C$47:$AF$47,4)</f>
        <v>0</v>
      </c>
      <c r="BH182" s="53" t="e">
        <f t="shared" si="568"/>
        <v>#DIV/0!</v>
      </c>
      <c r="BI182" s="53"/>
      <c r="BJ182" s="54"/>
      <c r="BK182" s="52">
        <f>COUNTIF(ชื่อสถานบริการ16!$C$47:$AF$47,4)</f>
        <v>0</v>
      </c>
      <c r="BL182" s="53" t="e">
        <f t="shared" si="569"/>
        <v>#DIV/0!</v>
      </c>
      <c r="BM182" s="53"/>
      <c r="BN182" s="54"/>
      <c r="BO182" s="52">
        <f>COUNTIF(ชื่อสถานบริการ17!$C$47:$AF$47,4)</f>
        <v>0</v>
      </c>
      <c r="BP182" s="53" t="e">
        <f t="shared" si="570"/>
        <v>#DIV/0!</v>
      </c>
      <c r="BQ182" s="53"/>
      <c r="BR182" s="54"/>
      <c r="BS182" s="52">
        <f>COUNTIF(ชื่อสถานบริการ18!$C$47:$AF$47,4)</f>
        <v>0</v>
      </c>
      <c r="BT182" s="53" t="e">
        <f t="shared" si="571"/>
        <v>#DIV/0!</v>
      </c>
      <c r="BU182" s="53"/>
      <c r="BV182" s="54"/>
      <c r="BW182" s="120">
        <f t="shared" si="400"/>
        <v>0</v>
      </c>
      <c r="BX182" s="53" t="e">
        <f t="shared" si="572"/>
        <v>#DIV/0!</v>
      </c>
      <c r="BY182" s="121"/>
      <c r="BZ182" s="122"/>
    </row>
    <row r="183" spans="1:78">
      <c r="A183" s="17">
        <v>10</v>
      </c>
      <c r="B183" s="25" t="s">
        <v>47</v>
      </c>
      <c r="C183" s="66"/>
      <c r="D183" s="67"/>
      <c r="E183" s="67"/>
      <c r="F183" s="68"/>
      <c r="G183" s="66"/>
      <c r="H183" s="67"/>
      <c r="I183" s="67"/>
      <c r="J183" s="68"/>
      <c r="K183" s="66"/>
      <c r="L183" s="67"/>
      <c r="M183" s="67"/>
      <c r="N183" s="68"/>
      <c r="O183" s="66"/>
      <c r="P183" s="67"/>
      <c r="Q183" s="67"/>
      <c r="R183" s="68"/>
      <c r="S183" s="66"/>
      <c r="T183" s="67"/>
      <c r="U183" s="67"/>
      <c r="V183" s="68"/>
      <c r="W183" s="66"/>
      <c r="X183" s="67"/>
      <c r="Y183" s="67"/>
      <c r="Z183" s="68"/>
      <c r="AA183" s="66"/>
      <c r="AB183" s="67"/>
      <c r="AC183" s="67"/>
      <c r="AD183" s="68"/>
      <c r="AE183" s="66"/>
      <c r="AF183" s="67"/>
      <c r="AG183" s="67"/>
      <c r="AH183" s="68"/>
      <c r="AI183" s="66"/>
      <c r="AJ183" s="67"/>
      <c r="AK183" s="67"/>
      <c r="AL183" s="68"/>
      <c r="AM183" s="66"/>
      <c r="AN183" s="67"/>
      <c r="AO183" s="67"/>
      <c r="AP183" s="68"/>
      <c r="AQ183" s="66"/>
      <c r="AR183" s="67"/>
      <c r="AS183" s="67"/>
      <c r="AT183" s="68"/>
      <c r="AU183" s="66"/>
      <c r="AV183" s="67"/>
      <c r="AW183" s="67"/>
      <c r="AX183" s="68"/>
      <c r="AY183" s="66"/>
      <c r="AZ183" s="67"/>
      <c r="BA183" s="67"/>
      <c r="BB183" s="68"/>
      <c r="BC183" s="66"/>
      <c r="BD183" s="67"/>
      <c r="BE183" s="67"/>
      <c r="BF183" s="68"/>
      <c r="BG183" s="66"/>
      <c r="BH183" s="67"/>
      <c r="BI183" s="67"/>
      <c r="BJ183" s="68"/>
      <c r="BK183" s="66"/>
      <c r="BL183" s="67"/>
      <c r="BM183" s="67"/>
      <c r="BN183" s="68"/>
      <c r="BO183" s="66"/>
      <c r="BP183" s="67"/>
      <c r="BQ183" s="67"/>
      <c r="BR183" s="68"/>
      <c r="BS183" s="66"/>
      <c r="BT183" s="67"/>
      <c r="BU183" s="67"/>
      <c r="BV183" s="68"/>
      <c r="BW183" s="66"/>
      <c r="BX183" s="67"/>
      <c r="BY183" s="67"/>
      <c r="BZ183" s="68"/>
    </row>
    <row r="184" spans="1:78" ht="28.5">
      <c r="A184" s="22">
        <v>10.1</v>
      </c>
      <c r="B184" s="23" t="s">
        <v>48</v>
      </c>
      <c r="C184" s="52">
        <f>SUM(C185:C188)</f>
        <v>0</v>
      </c>
      <c r="D184" s="53"/>
      <c r="E184" s="56" t="e">
        <f>ชื่อสถานบริการ1!$AG49</f>
        <v>#DIV/0!</v>
      </c>
      <c r="F184" s="57" t="e">
        <f>ชื่อสถานบริการ1!$AH49</f>
        <v>#DIV/0!</v>
      </c>
      <c r="G184" s="52">
        <f>SUM(G185:G188)</f>
        <v>0</v>
      </c>
      <c r="H184" s="53"/>
      <c r="I184" s="56" t="e">
        <f>ชื่อสถานบริการ2!$AG49</f>
        <v>#DIV/0!</v>
      </c>
      <c r="J184" s="57" t="e">
        <f>ชื่อสถานบริการ2!$AH49</f>
        <v>#DIV/0!</v>
      </c>
      <c r="K184" s="52">
        <f>SUM(K185:K188)</f>
        <v>0</v>
      </c>
      <c r="L184" s="53"/>
      <c r="M184" s="56" t="e">
        <f>ชื่อสถานบริการ3!$AG49</f>
        <v>#DIV/0!</v>
      </c>
      <c r="N184" s="57" t="e">
        <f>ชื่อสถานบริการ3!$AH49</f>
        <v>#DIV/0!</v>
      </c>
      <c r="O184" s="52">
        <f>SUM(O185:O188)</f>
        <v>0</v>
      </c>
      <c r="P184" s="53"/>
      <c r="Q184" s="56" t="e">
        <f>ชื่อสถานบริการ4!$AG49</f>
        <v>#DIV/0!</v>
      </c>
      <c r="R184" s="57" t="e">
        <f>ชื่อสถานบริการ4!$AH49</f>
        <v>#DIV/0!</v>
      </c>
      <c r="S184" s="52">
        <f>SUM(S185:S188)</f>
        <v>0</v>
      </c>
      <c r="T184" s="53"/>
      <c r="U184" s="56" t="e">
        <f>ชื่อสถานบริการ5!$AG49</f>
        <v>#DIV/0!</v>
      </c>
      <c r="V184" s="57" t="e">
        <f>ชื่อสถานบริการ5!$AH49</f>
        <v>#DIV/0!</v>
      </c>
      <c r="W184" s="52">
        <f>SUM(W185:W188)</f>
        <v>0</v>
      </c>
      <c r="X184" s="53"/>
      <c r="Y184" s="56" t="e">
        <f>ชื่อสถานบริการ6!$AG49</f>
        <v>#DIV/0!</v>
      </c>
      <c r="Z184" s="57" t="e">
        <f>ชื่อสถานบริการ6!$AH49</f>
        <v>#DIV/0!</v>
      </c>
      <c r="AA184" s="52">
        <f>SUM(AA185:AA188)</f>
        <v>0</v>
      </c>
      <c r="AB184" s="53"/>
      <c r="AC184" s="56" t="e">
        <f>ชื่อสถานบริการ7!$AG49</f>
        <v>#DIV/0!</v>
      </c>
      <c r="AD184" s="57" t="e">
        <f>ชื่อสถานบริการ7!$AH49</f>
        <v>#DIV/0!</v>
      </c>
      <c r="AE184" s="52">
        <f>SUM(AE185:AE188)</f>
        <v>0</v>
      </c>
      <c r="AF184" s="53"/>
      <c r="AG184" s="56" t="e">
        <f>ชื่อสถานบริการ8!$AG49</f>
        <v>#DIV/0!</v>
      </c>
      <c r="AH184" s="57" t="e">
        <f>ชื่อสถานบริการ8!$AH49</f>
        <v>#DIV/0!</v>
      </c>
      <c r="AI184" s="52">
        <f>SUM(AI185:AI188)</f>
        <v>0</v>
      </c>
      <c r="AJ184" s="53"/>
      <c r="AK184" s="56" t="e">
        <f>ชื่อสถานบริการ9!$AG49</f>
        <v>#DIV/0!</v>
      </c>
      <c r="AL184" s="57" t="e">
        <f>ชื่อสถานบริการ9!$AH49</f>
        <v>#DIV/0!</v>
      </c>
      <c r="AM184" s="52">
        <f>SUM(AM185:AM188)</f>
        <v>0</v>
      </c>
      <c r="AN184" s="53"/>
      <c r="AO184" s="56" t="e">
        <f>ชื่อสถานบริการ10!$AG49</f>
        <v>#DIV/0!</v>
      </c>
      <c r="AP184" s="57" t="e">
        <f>ชื่อสถานบริการ10!$AH49</f>
        <v>#DIV/0!</v>
      </c>
      <c r="AQ184" s="52">
        <f>SUM(AQ185:AQ188)</f>
        <v>0</v>
      </c>
      <c r="AR184" s="53"/>
      <c r="AS184" s="56" t="e">
        <f>ชื่อสถานบริการ11!$AG49</f>
        <v>#DIV/0!</v>
      </c>
      <c r="AT184" s="57" t="e">
        <f>ชื่อสถานบริการ11!$AH49</f>
        <v>#DIV/0!</v>
      </c>
      <c r="AU184" s="52">
        <f>SUM(AU185:AU188)</f>
        <v>0</v>
      </c>
      <c r="AV184" s="53"/>
      <c r="AW184" s="56" t="e">
        <f>ชื่อสถานบริการ12!$AG49</f>
        <v>#DIV/0!</v>
      </c>
      <c r="AX184" s="57" t="e">
        <f>ชื่อสถานบริการ12!$AH49</f>
        <v>#DIV/0!</v>
      </c>
      <c r="AY184" s="52">
        <f>SUM(AY185:AY188)</f>
        <v>0</v>
      </c>
      <c r="AZ184" s="53"/>
      <c r="BA184" s="56" t="e">
        <f>ชื่อสถานบริการ13!$AG49</f>
        <v>#DIV/0!</v>
      </c>
      <c r="BB184" s="57" t="e">
        <f>ชื่อสถานบริการ13!$AH49</f>
        <v>#DIV/0!</v>
      </c>
      <c r="BC184" s="52">
        <f>SUM(BC185:BC188)</f>
        <v>0</v>
      </c>
      <c r="BD184" s="53"/>
      <c r="BE184" s="56" t="e">
        <f>ชื่อสถานบริการ14!$AG49</f>
        <v>#DIV/0!</v>
      </c>
      <c r="BF184" s="57" t="e">
        <f>ชื่อสถานบริการ14!$AH49</f>
        <v>#DIV/0!</v>
      </c>
      <c r="BG184" s="52">
        <f>SUM(BG185:BG188)</f>
        <v>0</v>
      </c>
      <c r="BH184" s="53"/>
      <c r="BI184" s="56" t="e">
        <f>ชื่อสถานบริการ15!$AG49</f>
        <v>#DIV/0!</v>
      </c>
      <c r="BJ184" s="57" t="e">
        <f>ชื่อสถานบริการ15!$AH49</f>
        <v>#DIV/0!</v>
      </c>
      <c r="BK184" s="52">
        <f>SUM(BK185:BK188)</f>
        <v>0</v>
      </c>
      <c r="BL184" s="53"/>
      <c r="BM184" s="56" t="e">
        <f>ชื่อสถานบริการ16!$AG49</f>
        <v>#DIV/0!</v>
      </c>
      <c r="BN184" s="57" t="e">
        <f>ชื่อสถานบริการ16!$AH49</f>
        <v>#DIV/0!</v>
      </c>
      <c r="BO184" s="52">
        <f>SUM(BO185:BO188)</f>
        <v>0</v>
      </c>
      <c r="BP184" s="53"/>
      <c r="BQ184" s="56" t="e">
        <f>ชื่อสถานบริการ17!$AG49</f>
        <v>#DIV/0!</v>
      </c>
      <c r="BR184" s="57" t="e">
        <f>ชื่อสถานบริการ17!$AH49</f>
        <v>#DIV/0!</v>
      </c>
      <c r="BS184" s="52">
        <f>SUM(BS185:BS188)</f>
        <v>0</v>
      </c>
      <c r="BT184" s="53"/>
      <c r="BU184" s="56" t="e">
        <f>ชื่อสถานบริการ18!$AG49</f>
        <v>#DIV/0!</v>
      </c>
      <c r="BV184" s="57" t="e">
        <f>ชื่อสถานบริการ18!$AH49</f>
        <v>#DIV/0!</v>
      </c>
      <c r="BW184" s="120">
        <f t="shared" si="400"/>
        <v>0</v>
      </c>
      <c r="BX184" s="53"/>
      <c r="BY184" s="121" t="e">
        <f>AVERAGE(E184,I184,M184,Q184,U184,Y184,AC184,AG184,AK184,AO184,AS184,AW184,BA184,BE184,BI184,BM184,BQ184,BU184)</f>
        <v>#DIV/0!</v>
      </c>
      <c r="BZ184" s="122"/>
    </row>
    <row r="185" spans="1:78" ht="18.75">
      <c r="A185" s="22"/>
      <c r="B185" s="46" t="s">
        <v>104</v>
      </c>
      <c r="C185" s="52">
        <f>COUNTIF(ชื่อสถานบริการ1!$C$49:$AF$49,1)</f>
        <v>0</v>
      </c>
      <c r="D185" s="53" t="e">
        <f>C185/$C$184*100</f>
        <v>#DIV/0!</v>
      </c>
      <c r="E185" s="53"/>
      <c r="F185" s="54"/>
      <c r="G185" s="52">
        <f>COUNTIF(ชื่อสถานบริการ2!$C$49:$AF$49,1)</f>
        <v>0</v>
      </c>
      <c r="H185" s="53" t="e">
        <f>G185/$C$184*100</f>
        <v>#DIV/0!</v>
      </c>
      <c r="I185" s="53"/>
      <c r="J185" s="54"/>
      <c r="K185" s="52">
        <f>COUNTIF(ชื่อสถานบริการ3!$C$49:$AF$49,1)</f>
        <v>0</v>
      </c>
      <c r="L185" s="53" t="e">
        <f>K185/$C$184*100</f>
        <v>#DIV/0!</v>
      </c>
      <c r="M185" s="53"/>
      <c r="N185" s="54"/>
      <c r="O185" s="52">
        <f>COUNTIF(ชื่อสถานบริการ4!$C$49:$AF$49,1)</f>
        <v>0</v>
      </c>
      <c r="P185" s="53" t="e">
        <f>O185/$C$184*100</f>
        <v>#DIV/0!</v>
      </c>
      <c r="Q185" s="53"/>
      <c r="R185" s="54"/>
      <c r="S185" s="52">
        <f>COUNTIF(ชื่อสถานบริการ5!$C$49:$AF$49,1)</f>
        <v>0</v>
      </c>
      <c r="T185" s="53" t="e">
        <f>S185/$C$184*100</f>
        <v>#DIV/0!</v>
      </c>
      <c r="U185" s="53"/>
      <c r="V185" s="54"/>
      <c r="W185" s="52">
        <f>COUNTIF(ชื่อสถานบริการ6!$C$49:$AF$49,1)</f>
        <v>0</v>
      </c>
      <c r="X185" s="53" t="e">
        <f>W185/$C$184*100</f>
        <v>#DIV/0!</v>
      </c>
      <c r="Y185" s="53"/>
      <c r="Z185" s="54"/>
      <c r="AA185" s="52">
        <f>COUNTIF(ชื่อสถานบริการ7!$C$49:$AF$49,1)</f>
        <v>0</v>
      </c>
      <c r="AB185" s="53" t="e">
        <f>AA185/$C$184*100</f>
        <v>#DIV/0!</v>
      </c>
      <c r="AC185" s="53"/>
      <c r="AD185" s="54"/>
      <c r="AE185" s="52">
        <f>COUNTIF(ชื่อสถานบริการ8!$C$49:$AF$49,1)</f>
        <v>0</v>
      </c>
      <c r="AF185" s="53" t="e">
        <f>AE185/$C$184*100</f>
        <v>#DIV/0!</v>
      </c>
      <c r="AG185" s="53"/>
      <c r="AH185" s="54"/>
      <c r="AI185" s="52">
        <f>COUNTIF(ชื่อสถานบริการ9!$C$49:$AF$49,1)</f>
        <v>0</v>
      </c>
      <c r="AJ185" s="53" t="e">
        <f>AI185/$C$184*100</f>
        <v>#DIV/0!</v>
      </c>
      <c r="AK185" s="53"/>
      <c r="AL185" s="54"/>
      <c r="AM185" s="52">
        <f>COUNTIF(ชื่อสถานบริการ10!$C$49:$AF$49,1)</f>
        <v>0</v>
      </c>
      <c r="AN185" s="53" t="e">
        <f>AM185/$C$184*100</f>
        <v>#DIV/0!</v>
      </c>
      <c r="AO185" s="53"/>
      <c r="AP185" s="54"/>
      <c r="AQ185" s="52">
        <f>COUNTIF(ชื่อสถานบริการ11!$C$49:$AF$49,1)</f>
        <v>0</v>
      </c>
      <c r="AR185" s="53" t="e">
        <f>AQ185/$C$184*100</f>
        <v>#DIV/0!</v>
      </c>
      <c r="AS185" s="53"/>
      <c r="AT185" s="54"/>
      <c r="AU185" s="52">
        <f>COUNTIF(ชื่อสถานบริการ12!$C$49:$AF$49,1)</f>
        <v>0</v>
      </c>
      <c r="AV185" s="53" t="e">
        <f>AU185/$C$184*100</f>
        <v>#DIV/0!</v>
      </c>
      <c r="AW185" s="53"/>
      <c r="AX185" s="54"/>
      <c r="AY185" s="52">
        <f>COUNTIF(ชื่อสถานบริการ13!$C$49:$AF$49,1)</f>
        <v>0</v>
      </c>
      <c r="AZ185" s="53" t="e">
        <f>AY185/$C$184*100</f>
        <v>#DIV/0!</v>
      </c>
      <c r="BA185" s="53"/>
      <c r="BB185" s="54"/>
      <c r="BC185" s="52">
        <f>COUNTIF(ชื่อสถานบริการ14!$C$49:$AF$49,1)</f>
        <v>0</v>
      </c>
      <c r="BD185" s="53" t="e">
        <f>BC185/$C$184*100</f>
        <v>#DIV/0!</v>
      </c>
      <c r="BE185" s="53"/>
      <c r="BF185" s="54"/>
      <c r="BG185" s="52">
        <f>COUNTIF(ชื่อสถานบริการ15!$C$49:$AF$49,1)</f>
        <v>0</v>
      </c>
      <c r="BH185" s="53" t="e">
        <f>BG185/$C$184*100</f>
        <v>#DIV/0!</v>
      </c>
      <c r="BI185" s="53"/>
      <c r="BJ185" s="54"/>
      <c r="BK185" s="52">
        <f>COUNTIF(ชื่อสถานบริการ16!$C$49:$AF$49,1)</f>
        <v>0</v>
      </c>
      <c r="BL185" s="53" t="e">
        <f>BK185/$C$184*100</f>
        <v>#DIV/0!</v>
      </c>
      <c r="BM185" s="53"/>
      <c r="BN185" s="54"/>
      <c r="BO185" s="52">
        <f>COUNTIF(ชื่อสถานบริการ17!$C$49:$AF$49,1)</f>
        <v>0</v>
      </c>
      <c r="BP185" s="53" t="e">
        <f>BO185/$C$184*100</f>
        <v>#DIV/0!</v>
      </c>
      <c r="BQ185" s="53"/>
      <c r="BR185" s="54"/>
      <c r="BS185" s="52">
        <f>COUNTIF(ชื่อสถานบริการ18!$C$49:$AF$49,1)</f>
        <v>0</v>
      </c>
      <c r="BT185" s="53" t="e">
        <f>BS185/$C$184*100</f>
        <v>#DIV/0!</v>
      </c>
      <c r="BU185" s="53"/>
      <c r="BV185" s="54"/>
      <c r="BW185" s="120">
        <f t="shared" si="400"/>
        <v>0</v>
      </c>
      <c r="BX185" s="53" t="e">
        <f>BW185/$C$184*100</f>
        <v>#DIV/0!</v>
      </c>
      <c r="BY185" s="121"/>
      <c r="BZ185" s="122"/>
    </row>
    <row r="186" spans="1:78" ht="18.75">
      <c r="A186" s="22"/>
      <c r="B186" s="46" t="s">
        <v>105</v>
      </c>
      <c r="C186" s="52">
        <f>COUNTIF(ชื่อสถานบริการ1!$C$49:$AF$49,2)</f>
        <v>0</v>
      </c>
      <c r="D186" s="53" t="e">
        <f t="shared" ref="D186:D188" si="573">C186/$C$184*100</f>
        <v>#DIV/0!</v>
      </c>
      <c r="E186" s="53"/>
      <c r="F186" s="54"/>
      <c r="G186" s="52">
        <f>COUNTIF(ชื่อสถานบริการ2!$C$49:$AF$49,2)</f>
        <v>0</v>
      </c>
      <c r="H186" s="53" t="e">
        <f t="shared" ref="H186:H188" si="574">G186/$C$184*100</f>
        <v>#DIV/0!</v>
      </c>
      <c r="I186" s="53"/>
      <c r="J186" s="54"/>
      <c r="K186" s="52">
        <f>COUNTIF(ชื่อสถานบริการ3!$C$49:$AF$49,2)</f>
        <v>0</v>
      </c>
      <c r="L186" s="53" t="e">
        <f t="shared" ref="L186:L188" si="575">K186/$C$184*100</f>
        <v>#DIV/0!</v>
      </c>
      <c r="M186" s="53"/>
      <c r="N186" s="54"/>
      <c r="O186" s="52">
        <f>COUNTIF(ชื่อสถานบริการ4!$C$49:$AF$49,2)</f>
        <v>0</v>
      </c>
      <c r="P186" s="53" t="e">
        <f t="shared" ref="P186:P188" si="576">O186/$C$184*100</f>
        <v>#DIV/0!</v>
      </c>
      <c r="Q186" s="53"/>
      <c r="R186" s="54"/>
      <c r="S186" s="52">
        <f>COUNTIF(ชื่อสถานบริการ5!$C$49:$AF$49,2)</f>
        <v>0</v>
      </c>
      <c r="T186" s="53" t="e">
        <f t="shared" ref="T186:T188" si="577">S186/$C$184*100</f>
        <v>#DIV/0!</v>
      </c>
      <c r="U186" s="53"/>
      <c r="V186" s="54"/>
      <c r="W186" s="52">
        <f>COUNTIF(ชื่อสถานบริการ6!$C$49:$AF$49,2)</f>
        <v>0</v>
      </c>
      <c r="X186" s="53" t="e">
        <f t="shared" ref="X186:X188" si="578">W186/$C$184*100</f>
        <v>#DIV/0!</v>
      </c>
      <c r="Y186" s="53"/>
      <c r="Z186" s="54"/>
      <c r="AA186" s="52">
        <f>COUNTIF(ชื่อสถานบริการ7!$C$49:$AF$49,2)</f>
        <v>0</v>
      </c>
      <c r="AB186" s="53" t="e">
        <f t="shared" ref="AB186:AB188" si="579">AA186/$C$184*100</f>
        <v>#DIV/0!</v>
      </c>
      <c r="AC186" s="53"/>
      <c r="AD186" s="54"/>
      <c r="AE186" s="52">
        <f>COUNTIF(ชื่อสถานบริการ8!$C$49:$AF$49,2)</f>
        <v>0</v>
      </c>
      <c r="AF186" s="53" t="e">
        <f t="shared" ref="AF186:AF188" si="580">AE186/$C$184*100</f>
        <v>#DIV/0!</v>
      </c>
      <c r="AG186" s="53"/>
      <c r="AH186" s="54"/>
      <c r="AI186" s="52">
        <f>COUNTIF(ชื่อสถานบริการ9!$C$49:$AF$49,2)</f>
        <v>0</v>
      </c>
      <c r="AJ186" s="53" t="e">
        <f t="shared" ref="AJ186:AJ188" si="581">AI186/$C$184*100</f>
        <v>#DIV/0!</v>
      </c>
      <c r="AK186" s="53"/>
      <c r="AL186" s="54"/>
      <c r="AM186" s="52">
        <f>COUNTIF(ชื่อสถานบริการ10!$C$49:$AF$49,2)</f>
        <v>0</v>
      </c>
      <c r="AN186" s="53" t="e">
        <f t="shared" ref="AN186:AN188" si="582">AM186/$C$184*100</f>
        <v>#DIV/0!</v>
      </c>
      <c r="AO186" s="53"/>
      <c r="AP186" s="54"/>
      <c r="AQ186" s="52">
        <f>COUNTIF(ชื่อสถานบริการ11!$C$49:$AF$49,2)</f>
        <v>0</v>
      </c>
      <c r="AR186" s="53" t="e">
        <f t="shared" ref="AR186:AR188" si="583">AQ186/$C$184*100</f>
        <v>#DIV/0!</v>
      </c>
      <c r="AS186" s="53"/>
      <c r="AT186" s="54"/>
      <c r="AU186" s="52">
        <f>COUNTIF(ชื่อสถานบริการ12!$C$49:$AF$49,2)</f>
        <v>0</v>
      </c>
      <c r="AV186" s="53" t="e">
        <f t="shared" ref="AV186:AV188" si="584">AU186/$C$184*100</f>
        <v>#DIV/0!</v>
      </c>
      <c r="AW186" s="53"/>
      <c r="AX186" s="54"/>
      <c r="AY186" s="52">
        <f>COUNTIF(ชื่อสถานบริการ13!$C$49:$AF$49,2)</f>
        <v>0</v>
      </c>
      <c r="AZ186" s="53" t="e">
        <f t="shared" ref="AZ186:AZ188" si="585">AY186/$C$184*100</f>
        <v>#DIV/0!</v>
      </c>
      <c r="BA186" s="53"/>
      <c r="BB186" s="54"/>
      <c r="BC186" s="52">
        <f>COUNTIF(ชื่อสถานบริการ14!$C$49:$AF$49,2)</f>
        <v>0</v>
      </c>
      <c r="BD186" s="53" t="e">
        <f t="shared" ref="BD186:BD188" si="586">BC186/$C$184*100</f>
        <v>#DIV/0!</v>
      </c>
      <c r="BE186" s="53"/>
      <c r="BF186" s="54"/>
      <c r="BG186" s="52">
        <f>COUNTIF(ชื่อสถานบริการ15!$C$49:$AF$49,2)</f>
        <v>0</v>
      </c>
      <c r="BH186" s="53" t="e">
        <f t="shared" ref="BH186:BH188" si="587">BG186/$C$184*100</f>
        <v>#DIV/0!</v>
      </c>
      <c r="BI186" s="53"/>
      <c r="BJ186" s="54"/>
      <c r="BK186" s="52">
        <f>COUNTIF(ชื่อสถานบริการ16!$C$49:$AF$49,2)</f>
        <v>0</v>
      </c>
      <c r="BL186" s="53" t="e">
        <f t="shared" ref="BL186:BL188" si="588">BK186/$C$184*100</f>
        <v>#DIV/0!</v>
      </c>
      <c r="BM186" s="53"/>
      <c r="BN186" s="54"/>
      <c r="BO186" s="52">
        <f>COUNTIF(ชื่อสถานบริการ17!$C$49:$AF$49,2)</f>
        <v>0</v>
      </c>
      <c r="BP186" s="53" t="e">
        <f t="shared" ref="BP186:BP188" si="589">BO186/$C$184*100</f>
        <v>#DIV/0!</v>
      </c>
      <c r="BQ186" s="53"/>
      <c r="BR186" s="54"/>
      <c r="BS186" s="52">
        <f>COUNTIF(ชื่อสถานบริการ18!$C$49:$AF$49,2)</f>
        <v>0</v>
      </c>
      <c r="BT186" s="53" t="e">
        <f t="shared" ref="BT186:BT188" si="590">BS186/$C$184*100</f>
        <v>#DIV/0!</v>
      </c>
      <c r="BU186" s="53"/>
      <c r="BV186" s="54"/>
      <c r="BW186" s="120">
        <f t="shared" si="400"/>
        <v>0</v>
      </c>
      <c r="BX186" s="53" t="e">
        <f t="shared" ref="BX186:BX188" si="591">BW186/$C$184*100</f>
        <v>#DIV/0!</v>
      </c>
      <c r="BY186" s="121"/>
      <c r="BZ186" s="122"/>
    </row>
    <row r="187" spans="1:78" ht="18.75">
      <c r="A187" s="22"/>
      <c r="B187" s="46" t="s">
        <v>106</v>
      </c>
      <c r="C187" s="52">
        <f>COUNTIF(ชื่อสถานบริการ1!$C$49:$AF$49,3)</f>
        <v>0</v>
      </c>
      <c r="D187" s="53" t="e">
        <f t="shared" si="573"/>
        <v>#DIV/0!</v>
      </c>
      <c r="E187" s="53"/>
      <c r="F187" s="54"/>
      <c r="G187" s="52">
        <f>COUNTIF(ชื่อสถานบริการ2!$C$49:$AF$49,3)</f>
        <v>0</v>
      </c>
      <c r="H187" s="53" t="e">
        <f t="shared" si="574"/>
        <v>#DIV/0!</v>
      </c>
      <c r="I187" s="53"/>
      <c r="J187" s="54"/>
      <c r="K187" s="52">
        <f>COUNTIF(ชื่อสถานบริการ3!$C$49:$AF$49,3)</f>
        <v>0</v>
      </c>
      <c r="L187" s="53" t="e">
        <f t="shared" si="575"/>
        <v>#DIV/0!</v>
      </c>
      <c r="M187" s="53"/>
      <c r="N187" s="54"/>
      <c r="O187" s="52">
        <f>COUNTIF(ชื่อสถานบริการ4!$C$49:$AF$49,3)</f>
        <v>0</v>
      </c>
      <c r="P187" s="53" t="e">
        <f t="shared" si="576"/>
        <v>#DIV/0!</v>
      </c>
      <c r="Q187" s="53"/>
      <c r="R187" s="54"/>
      <c r="S187" s="52">
        <f>COUNTIF(ชื่อสถานบริการ5!$C$49:$AF$49,3)</f>
        <v>0</v>
      </c>
      <c r="T187" s="53" t="e">
        <f t="shared" si="577"/>
        <v>#DIV/0!</v>
      </c>
      <c r="U187" s="53"/>
      <c r="V187" s="54"/>
      <c r="W187" s="52">
        <f>COUNTIF(ชื่อสถานบริการ6!$C$49:$AF$49,3)</f>
        <v>0</v>
      </c>
      <c r="X187" s="53" t="e">
        <f t="shared" si="578"/>
        <v>#DIV/0!</v>
      </c>
      <c r="Y187" s="53"/>
      <c r="Z187" s="54"/>
      <c r="AA187" s="52">
        <f>COUNTIF(ชื่อสถานบริการ7!$C$49:$AF$49,3)</f>
        <v>0</v>
      </c>
      <c r="AB187" s="53" t="e">
        <f t="shared" si="579"/>
        <v>#DIV/0!</v>
      </c>
      <c r="AC187" s="53"/>
      <c r="AD187" s="54"/>
      <c r="AE187" s="52">
        <f>COUNTIF(ชื่อสถานบริการ8!$C$49:$AF$49,3)</f>
        <v>0</v>
      </c>
      <c r="AF187" s="53" t="e">
        <f t="shared" si="580"/>
        <v>#DIV/0!</v>
      </c>
      <c r="AG187" s="53"/>
      <c r="AH187" s="54"/>
      <c r="AI187" s="52">
        <f>COUNTIF(ชื่อสถานบริการ9!$C$49:$AF$49,3)</f>
        <v>0</v>
      </c>
      <c r="AJ187" s="53" t="e">
        <f t="shared" si="581"/>
        <v>#DIV/0!</v>
      </c>
      <c r="AK187" s="53"/>
      <c r="AL187" s="54"/>
      <c r="AM187" s="52">
        <f>COUNTIF(ชื่อสถานบริการ10!$C$49:$AF$49,3)</f>
        <v>0</v>
      </c>
      <c r="AN187" s="53" t="e">
        <f t="shared" si="582"/>
        <v>#DIV/0!</v>
      </c>
      <c r="AO187" s="53"/>
      <c r="AP187" s="54"/>
      <c r="AQ187" s="52">
        <f>COUNTIF(ชื่อสถานบริการ11!$C$49:$AF$49,3)</f>
        <v>0</v>
      </c>
      <c r="AR187" s="53" t="e">
        <f t="shared" si="583"/>
        <v>#DIV/0!</v>
      </c>
      <c r="AS187" s="53"/>
      <c r="AT187" s="54"/>
      <c r="AU187" s="52">
        <f>COUNTIF(ชื่อสถานบริการ12!$C$49:$AF$49,3)</f>
        <v>0</v>
      </c>
      <c r="AV187" s="53" t="e">
        <f t="shared" si="584"/>
        <v>#DIV/0!</v>
      </c>
      <c r="AW187" s="53"/>
      <c r="AX187" s="54"/>
      <c r="AY187" s="52">
        <f>COUNTIF(ชื่อสถานบริการ13!$C$49:$AF$49,3)</f>
        <v>0</v>
      </c>
      <c r="AZ187" s="53" t="e">
        <f t="shared" si="585"/>
        <v>#DIV/0!</v>
      </c>
      <c r="BA187" s="53"/>
      <c r="BB187" s="54"/>
      <c r="BC187" s="52">
        <f>COUNTIF(ชื่อสถานบริการ14!$C$49:$AF$49,3)</f>
        <v>0</v>
      </c>
      <c r="BD187" s="53" t="e">
        <f t="shared" si="586"/>
        <v>#DIV/0!</v>
      </c>
      <c r="BE187" s="53"/>
      <c r="BF187" s="54"/>
      <c r="BG187" s="52">
        <f>COUNTIF(ชื่อสถานบริการ15!$C$49:$AF$49,3)</f>
        <v>0</v>
      </c>
      <c r="BH187" s="53" t="e">
        <f t="shared" si="587"/>
        <v>#DIV/0!</v>
      </c>
      <c r="BI187" s="53"/>
      <c r="BJ187" s="54"/>
      <c r="BK187" s="52">
        <f>COUNTIF(ชื่อสถานบริการ16!$C$49:$AF$49,3)</f>
        <v>0</v>
      </c>
      <c r="BL187" s="53" t="e">
        <f t="shared" si="588"/>
        <v>#DIV/0!</v>
      </c>
      <c r="BM187" s="53"/>
      <c r="BN187" s="54"/>
      <c r="BO187" s="52">
        <f>COUNTIF(ชื่อสถานบริการ17!$C$49:$AF$49,3)</f>
        <v>0</v>
      </c>
      <c r="BP187" s="53" t="e">
        <f t="shared" si="589"/>
        <v>#DIV/0!</v>
      </c>
      <c r="BQ187" s="53"/>
      <c r="BR187" s="54"/>
      <c r="BS187" s="52">
        <f>COUNTIF(ชื่อสถานบริการ18!$C$49:$AF$49,3)</f>
        <v>0</v>
      </c>
      <c r="BT187" s="53" t="e">
        <f t="shared" si="590"/>
        <v>#DIV/0!</v>
      </c>
      <c r="BU187" s="53"/>
      <c r="BV187" s="54"/>
      <c r="BW187" s="120">
        <f t="shared" si="400"/>
        <v>0</v>
      </c>
      <c r="BX187" s="53" t="e">
        <f t="shared" si="591"/>
        <v>#DIV/0!</v>
      </c>
      <c r="BY187" s="121"/>
      <c r="BZ187" s="122"/>
    </row>
    <row r="188" spans="1:78" ht="18.75">
      <c r="A188" s="22"/>
      <c r="B188" s="46" t="s">
        <v>107</v>
      </c>
      <c r="C188" s="52">
        <f>COUNTIF(ชื่อสถานบริการ1!$C$49:$AF$49,4)</f>
        <v>0</v>
      </c>
      <c r="D188" s="53" t="e">
        <f t="shared" si="573"/>
        <v>#DIV/0!</v>
      </c>
      <c r="E188" s="53"/>
      <c r="F188" s="54"/>
      <c r="G188" s="52">
        <f>COUNTIF(ชื่อสถานบริการ2!$C$49:$AF$49,4)</f>
        <v>0</v>
      </c>
      <c r="H188" s="53" t="e">
        <f t="shared" si="574"/>
        <v>#DIV/0!</v>
      </c>
      <c r="I188" s="53"/>
      <c r="J188" s="54"/>
      <c r="K188" s="52">
        <f>COUNTIF(ชื่อสถานบริการ3!$C$49:$AF$49,4)</f>
        <v>0</v>
      </c>
      <c r="L188" s="53" t="e">
        <f t="shared" si="575"/>
        <v>#DIV/0!</v>
      </c>
      <c r="M188" s="53"/>
      <c r="N188" s="54"/>
      <c r="O188" s="52">
        <f>COUNTIF(ชื่อสถานบริการ4!$C$49:$AF$49,4)</f>
        <v>0</v>
      </c>
      <c r="P188" s="53" t="e">
        <f t="shared" si="576"/>
        <v>#DIV/0!</v>
      </c>
      <c r="Q188" s="53"/>
      <c r="R188" s="54"/>
      <c r="S188" s="52">
        <f>COUNTIF(ชื่อสถานบริการ5!$C$49:$AF$49,4)</f>
        <v>0</v>
      </c>
      <c r="T188" s="53" t="e">
        <f t="shared" si="577"/>
        <v>#DIV/0!</v>
      </c>
      <c r="U188" s="53"/>
      <c r="V188" s="54"/>
      <c r="W188" s="52">
        <f>COUNTIF(ชื่อสถานบริการ6!$C$49:$AF$49,4)</f>
        <v>0</v>
      </c>
      <c r="X188" s="53" t="e">
        <f t="shared" si="578"/>
        <v>#DIV/0!</v>
      </c>
      <c r="Y188" s="53"/>
      <c r="Z188" s="54"/>
      <c r="AA188" s="52">
        <f>COUNTIF(ชื่อสถานบริการ7!$C$49:$AF$49,4)</f>
        <v>0</v>
      </c>
      <c r="AB188" s="53" t="e">
        <f t="shared" si="579"/>
        <v>#DIV/0!</v>
      </c>
      <c r="AC188" s="53"/>
      <c r="AD188" s="54"/>
      <c r="AE188" s="52">
        <f>COUNTIF(ชื่อสถานบริการ8!$C$49:$AF$49,4)</f>
        <v>0</v>
      </c>
      <c r="AF188" s="53" t="e">
        <f t="shared" si="580"/>
        <v>#DIV/0!</v>
      </c>
      <c r="AG188" s="53"/>
      <c r="AH188" s="54"/>
      <c r="AI188" s="52">
        <f>COUNTIF(ชื่อสถานบริการ9!$C$49:$AF$49,4)</f>
        <v>0</v>
      </c>
      <c r="AJ188" s="53" t="e">
        <f t="shared" si="581"/>
        <v>#DIV/0!</v>
      </c>
      <c r="AK188" s="53"/>
      <c r="AL188" s="54"/>
      <c r="AM188" s="52">
        <f>COUNTIF(ชื่อสถานบริการ10!$C$49:$AF$49,4)</f>
        <v>0</v>
      </c>
      <c r="AN188" s="53" t="e">
        <f t="shared" si="582"/>
        <v>#DIV/0!</v>
      </c>
      <c r="AO188" s="53"/>
      <c r="AP188" s="54"/>
      <c r="AQ188" s="52">
        <f>COUNTIF(ชื่อสถานบริการ11!$C$49:$AF$49,4)</f>
        <v>0</v>
      </c>
      <c r="AR188" s="53" t="e">
        <f t="shared" si="583"/>
        <v>#DIV/0!</v>
      </c>
      <c r="AS188" s="53"/>
      <c r="AT188" s="54"/>
      <c r="AU188" s="52">
        <f>COUNTIF(ชื่อสถานบริการ12!$C$49:$AF$49,4)</f>
        <v>0</v>
      </c>
      <c r="AV188" s="53" t="e">
        <f t="shared" si="584"/>
        <v>#DIV/0!</v>
      </c>
      <c r="AW188" s="53"/>
      <c r="AX188" s="54"/>
      <c r="AY188" s="52">
        <f>COUNTIF(ชื่อสถานบริการ13!$C$49:$AF$49,4)</f>
        <v>0</v>
      </c>
      <c r="AZ188" s="53" t="e">
        <f t="shared" si="585"/>
        <v>#DIV/0!</v>
      </c>
      <c r="BA188" s="53"/>
      <c r="BB188" s="54"/>
      <c r="BC188" s="52">
        <f>COUNTIF(ชื่อสถานบริการ14!$C$49:$AF$49,4)</f>
        <v>0</v>
      </c>
      <c r="BD188" s="53" t="e">
        <f t="shared" si="586"/>
        <v>#DIV/0!</v>
      </c>
      <c r="BE188" s="53"/>
      <c r="BF188" s="54"/>
      <c r="BG188" s="52">
        <f>COUNTIF(ชื่อสถานบริการ15!$C$49:$AF$49,4)</f>
        <v>0</v>
      </c>
      <c r="BH188" s="53" t="e">
        <f t="shared" si="587"/>
        <v>#DIV/0!</v>
      </c>
      <c r="BI188" s="53"/>
      <c r="BJ188" s="54"/>
      <c r="BK188" s="52">
        <f>COUNTIF(ชื่อสถานบริการ16!$C$49:$AF$49,4)</f>
        <v>0</v>
      </c>
      <c r="BL188" s="53" t="e">
        <f t="shared" si="588"/>
        <v>#DIV/0!</v>
      </c>
      <c r="BM188" s="53"/>
      <c r="BN188" s="54"/>
      <c r="BO188" s="52">
        <f>COUNTIF(ชื่อสถานบริการ17!$C$49:$AF$49,4)</f>
        <v>0</v>
      </c>
      <c r="BP188" s="53" t="e">
        <f t="shared" si="589"/>
        <v>#DIV/0!</v>
      </c>
      <c r="BQ188" s="53"/>
      <c r="BR188" s="54"/>
      <c r="BS188" s="52">
        <f>COUNTIF(ชื่อสถานบริการ18!$C$49:$AF$49,4)</f>
        <v>0</v>
      </c>
      <c r="BT188" s="53" t="e">
        <f t="shared" si="590"/>
        <v>#DIV/0!</v>
      </c>
      <c r="BU188" s="53"/>
      <c r="BV188" s="54"/>
      <c r="BW188" s="120">
        <f t="shared" si="400"/>
        <v>0</v>
      </c>
      <c r="BX188" s="53" t="e">
        <f t="shared" si="591"/>
        <v>#DIV/0!</v>
      </c>
      <c r="BY188" s="121"/>
      <c r="BZ188" s="122"/>
    </row>
    <row r="189" spans="1:78">
      <c r="A189" s="22">
        <v>10.199999999999999</v>
      </c>
      <c r="B189" s="23" t="s">
        <v>49</v>
      </c>
      <c r="C189" s="52">
        <f>SUM(C190:C193)</f>
        <v>0</v>
      </c>
      <c r="D189" s="53"/>
      <c r="E189" s="56" t="e">
        <f>ชื่อสถานบริการ1!$AG50</f>
        <v>#DIV/0!</v>
      </c>
      <c r="F189" s="57" t="e">
        <f>ชื่อสถานบริการ1!$AH50</f>
        <v>#DIV/0!</v>
      </c>
      <c r="G189" s="52">
        <f>SUM(G190:G193)</f>
        <v>0</v>
      </c>
      <c r="H189" s="53"/>
      <c r="I189" s="56" t="e">
        <f>ชื่อสถานบริการ2!$AG50</f>
        <v>#DIV/0!</v>
      </c>
      <c r="J189" s="57" t="e">
        <f>ชื่อสถานบริการ2!$AH50</f>
        <v>#DIV/0!</v>
      </c>
      <c r="K189" s="52">
        <f>SUM(K190:K193)</f>
        <v>0</v>
      </c>
      <c r="L189" s="53"/>
      <c r="M189" s="56" t="e">
        <f>ชื่อสถานบริการ3!$AG50</f>
        <v>#DIV/0!</v>
      </c>
      <c r="N189" s="57" t="e">
        <f>ชื่อสถานบริการ3!$AH50</f>
        <v>#DIV/0!</v>
      </c>
      <c r="O189" s="52">
        <f>SUM(O190:O193)</f>
        <v>0</v>
      </c>
      <c r="P189" s="53"/>
      <c r="Q189" s="56" t="e">
        <f>ชื่อสถานบริการ4!$AG50</f>
        <v>#DIV/0!</v>
      </c>
      <c r="R189" s="57" t="e">
        <f>ชื่อสถานบริการ4!$AH50</f>
        <v>#DIV/0!</v>
      </c>
      <c r="S189" s="52">
        <f>SUM(S190:S193)</f>
        <v>0</v>
      </c>
      <c r="T189" s="53"/>
      <c r="U189" s="56" t="e">
        <f>ชื่อสถานบริการ5!$AG50</f>
        <v>#DIV/0!</v>
      </c>
      <c r="V189" s="57" t="e">
        <f>ชื่อสถานบริการ5!$AH50</f>
        <v>#DIV/0!</v>
      </c>
      <c r="W189" s="52">
        <f>SUM(W190:W193)</f>
        <v>0</v>
      </c>
      <c r="X189" s="53"/>
      <c r="Y189" s="56" t="e">
        <f>ชื่อสถานบริการ6!$AG50</f>
        <v>#DIV/0!</v>
      </c>
      <c r="Z189" s="57" t="e">
        <f>ชื่อสถานบริการ6!$AH50</f>
        <v>#DIV/0!</v>
      </c>
      <c r="AA189" s="52">
        <f>SUM(AA190:AA193)</f>
        <v>0</v>
      </c>
      <c r="AB189" s="53"/>
      <c r="AC189" s="56" t="e">
        <f>ชื่อสถานบริการ7!$AG50</f>
        <v>#DIV/0!</v>
      </c>
      <c r="AD189" s="57" t="e">
        <f>ชื่อสถานบริการ7!$AH50</f>
        <v>#DIV/0!</v>
      </c>
      <c r="AE189" s="52">
        <f>SUM(AE190:AE193)</f>
        <v>0</v>
      </c>
      <c r="AF189" s="53"/>
      <c r="AG189" s="56" t="e">
        <f>ชื่อสถานบริการ8!$AG50</f>
        <v>#DIV/0!</v>
      </c>
      <c r="AH189" s="57" t="e">
        <f>ชื่อสถานบริการ8!$AH50</f>
        <v>#DIV/0!</v>
      </c>
      <c r="AI189" s="52">
        <f>SUM(AI190:AI193)</f>
        <v>0</v>
      </c>
      <c r="AJ189" s="53"/>
      <c r="AK189" s="56" t="e">
        <f>ชื่อสถานบริการ9!$AG50</f>
        <v>#DIV/0!</v>
      </c>
      <c r="AL189" s="57" t="e">
        <f>ชื่อสถานบริการ9!$AH50</f>
        <v>#DIV/0!</v>
      </c>
      <c r="AM189" s="52">
        <f>SUM(AM190:AM193)</f>
        <v>0</v>
      </c>
      <c r="AN189" s="53"/>
      <c r="AO189" s="56" t="e">
        <f>ชื่อสถานบริการ10!$AG50</f>
        <v>#DIV/0!</v>
      </c>
      <c r="AP189" s="57" t="e">
        <f>ชื่อสถานบริการ10!$AH50</f>
        <v>#DIV/0!</v>
      </c>
      <c r="AQ189" s="52">
        <f>SUM(AQ190:AQ193)</f>
        <v>0</v>
      </c>
      <c r="AR189" s="53"/>
      <c r="AS189" s="56" t="e">
        <f>ชื่อสถานบริการ11!$AG50</f>
        <v>#DIV/0!</v>
      </c>
      <c r="AT189" s="57" t="e">
        <f>ชื่อสถานบริการ11!$AH50</f>
        <v>#DIV/0!</v>
      </c>
      <c r="AU189" s="52">
        <f>SUM(AU190:AU193)</f>
        <v>0</v>
      </c>
      <c r="AV189" s="53"/>
      <c r="AW189" s="56" t="e">
        <f>ชื่อสถานบริการ12!$AG50</f>
        <v>#DIV/0!</v>
      </c>
      <c r="AX189" s="57" t="e">
        <f>ชื่อสถานบริการ12!$AH50</f>
        <v>#DIV/0!</v>
      </c>
      <c r="AY189" s="52">
        <f>SUM(AY190:AY193)</f>
        <v>0</v>
      </c>
      <c r="AZ189" s="53"/>
      <c r="BA189" s="56" t="e">
        <f>ชื่อสถานบริการ13!$AG50</f>
        <v>#DIV/0!</v>
      </c>
      <c r="BB189" s="57" t="e">
        <f>ชื่อสถานบริการ13!$AH50</f>
        <v>#DIV/0!</v>
      </c>
      <c r="BC189" s="52">
        <f>SUM(BC190:BC193)</f>
        <v>0</v>
      </c>
      <c r="BD189" s="53"/>
      <c r="BE189" s="56" t="e">
        <f>ชื่อสถานบริการ14!$AG50</f>
        <v>#DIV/0!</v>
      </c>
      <c r="BF189" s="57" t="e">
        <f>ชื่อสถานบริการ14!$AH50</f>
        <v>#DIV/0!</v>
      </c>
      <c r="BG189" s="52">
        <f>SUM(BG190:BG193)</f>
        <v>0</v>
      </c>
      <c r="BH189" s="53"/>
      <c r="BI189" s="56" t="e">
        <f>ชื่อสถานบริการ15!$AG50</f>
        <v>#DIV/0!</v>
      </c>
      <c r="BJ189" s="57" t="e">
        <f>ชื่อสถานบริการ15!$AH50</f>
        <v>#DIV/0!</v>
      </c>
      <c r="BK189" s="52">
        <f>SUM(BK190:BK193)</f>
        <v>0</v>
      </c>
      <c r="BL189" s="53"/>
      <c r="BM189" s="56" t="e">
        <f>ชื่อสถานบริการ16!$AG50</f>
        <v>#DIV/0!</v>
      </c>
      <c r="BN189" s="57" t="e">
        <f>ชื่อสถานบริการ16!$AH50</f>
        <v>#DIV/0!</v>
      </c>
      <c r="BO189" s="52">
        <f>SUM(BO190:BO193)</f>
        <v>0</v>
      </c>
      <c r="BP189" s="53"/>
      <c r="BQ189" s="56" t="e">
        <f>ชื่อสถานบริการ17!$AG50</f>
        <v>#DIV/0!</v>
      </c>
      <c r="BR189" s="57" t="e">
        <f>ชื่อสถานบริการ17!$AH50</f>
        <v>#DIV/0!</v>
      </c>
      <c r="BS189" s="52">
        <f>SUM(BS190:BS193)</f>
        <v>0</v>
      </c>
      <c r="BT189" s="53"/>
      <c r="BU189" s="56" t="e">
        <f>ชื่อสถานบริการ18!$AG50</f>
        <v>#DIV/0!</v>
      </c>
      <c r="BV189" s="57" t="e">
        <f>ชื่อสถานบริการ18!$AH50</f>
        <v>#DIV/0!</v>
      </c>
      <c r="BW189" s="120">
        <f t="shared" si="400"/>
        <v>0</v>
      </c>
      <c r="BX189" s="53"/>
      <c r="BY189" s="121" t="e">
        <f>AVERAGE(E189,I189,M189,Q189,U189,Y189,AC189,AG189,AK189,AO189,AS189,AW189,BA189,BE189,BI189,BM189,BQ189,BU189)</f>
        <v>#DIV/0!</v>
      </c>
      <c r="BZ189" s="122"/>
    </row>
    <row r="190" spans="1:78" ht="18.75">
      <c r="A190" s="22"/>
      <c r="B190" s="46" t="s">
        <v>104</v>
      </c>
      <c r="C190" s="52">
        <f>COUNTIF(ชื่อสถานบริการ1!$C$50:$AF$50,1)</f>
        <v>0</v>
      </c>
      <c r="D190" s="53" t="e">
        <f>C190/$C$189*100</f>
        <v>#DIV/0!</v>
      </c>
      <c r="E190" s="53"/>
      <c r="F190" s="54"/>
      <c r="G190" s="52">
        <f>COUNTIF(ชื่อสถานบริการ2!$C$50:$AF$50,1)</f>
        <v>0</v>
      </c>
      <c r="H190" s="53" t="e">
        <f>G190/$C$189*100</f>
        <v>#DIV/0!</v>
      </c>
      <c r="I190" s="53"/>
      <c r="J190" s="54"/>
      <c r="K190" s="52">
        <f>COUNTIF(ชื่อสถานบริการ3!$C$50:$AF$50,1)</f>
        <v>0</v>
      </c>
      <c r="L190" s="53" t="e">
        <f>K190/$C$189*100</f>
        <v>#DIV/0!</v>
      </c>
      <c r="M190" s="53"/>
      <c r="N190" s="54"/>
      <c r="O190" s="52">
        <f>COUNTIF(ชื่อสถานบริการ4!$C$50:$AF$50,1)</f>
        <v>0</v>
      </c>
      <c r="P190" s="53" t="e">
        <f>O190/$C$189*100</f>
        <v>#DIV/0!</v>
      </c>
      <c r="Q190" s="53"/>
      <c r="R190" s="54"/>
      <c r="S190" s="52">
        <f>COUNTIF(ชื่อสถานบริการ5!$C$50:$AF$50,1)</f>
        <v>0</v>
      </c>
      <c r="T190" s="53" t="e">
        <f>S190/$C$189*100</f>
        <v>#DIV/0!</v>
      </c>
      <c r="U190" s="53"/>
      <c r="V190" s="54"/>
      <c r="W190" s="52">
        <f>COUNTIF(ชื่อสถานบริการ6!$C$50:$AF$50,1)</f>
        <v>0</v>
      </c>
      <c r="X190" s="53" t="e">
        <f>W190/$C$189*100</f>
        <v>#DIV/0!</v>
      </c>
      <c r="Y190" s="53"/>
      <c r="Z190" s="54"/>
      <c r="AA190" s="52">
        <f>COUNTIF(ชื่อสถานบริการ7!$C$50:$AF$50,1)</f>
        <v>0</v>
      </c>
      <c r="AB190" s="53" t="e">
        <f>AA190/$C$189*100</f>
        <v>#DIV/0!</v>
      </c>
      <c r="AC190" s="53"/>
      <c r="AD190" s="54"/>
      <c r="AE190" s="52">
        <f>COUNTIF(ชื่อสถานบริการ8!$C$50:$AF$50,1)</f>
        <v>0</v>
      </c>
      <c r="AF190" s="53" t="e">
        <f>AE190/$C$189*100</f>
        <v>#DIV/0!</v>
      </c>
      <c r="AG190" s="53"/>
      <c r="AH190" s="54"/>
      <c r="AI190" s="52">
        <f>COUNTIF(ชื่อสถานบริการ9!$C$50:$AF$50,1)</f>
        <v>0</v>
      </c>
      <c r="AJ190" s="53" t="e">
        <f>AI190/$C$189*100</f>
        <v>#DIV/0!</v>
      </c>
      <c r="AK190" s="53"/>
      <c r="AL190" s="54"/>
      <c r="AM190" s="52">
        <f>COUNTIF(ชื่อสถานบริการ10!$C$50:$AF$50,1)</f>
        <v>0</v>
      </c>
      <c r="AN190" s="53" t="e">
        <f>AM190/$C$189*100</f>
        <v>#DIV/0!</v>
      </c>
      <c r="AO190" s="53"/>
      <c r="AP190" s="54"/>
      <c r="AQ190" s="52">
        <f>COUNTIF(ชื่อสถานบริการ11!$C$50:$AF$50,1)</f>
        <v>0</v>
      </c>
      <c r="AR190" s="53" t="e">
        <f>AQ190/$C$189*100</f>
        <v>#DIV/0!</v>
      </c>
      <c r="AS190" s="53"/>
      <c r="AT190" s="54"/>
      <c r="AU190" s="52">
        <f>COUNTIF(ชื่อสถานบริการ12!$C$50:$AF$50,1)</f>
        <v>0</v>
      </c>
      <c r="AV190" s="53" t="e">
        <f>AU190/$C$189*100</f>
        <v>#DIV/0!</v>
      </c>
      <c r="AW190" s="53"/>
      <c r="AX190" s="54"/>
      <c r="AY190" s="52">
        <f>COUNTIF(ชื่อสถานบริการ13!$C$50:$AF$50,1)</f>
        <v>0</v>
      </c>
      <c r="AZ190" s="53" t="e">
        <f>AY190/$C$189*100</f>
        <v>#DIV/0!</v>
      </c>
      <c r="BA190" s="53"/>
      <c r="BB190" s="54"/>
      <c r="BC190" s="52">
        <f>COUNTIF(ชื่อสถานบริการ14!$C$50:$AF$50,1)</f>
        <v>0</v>
      </c>
      <c r="BD190" s="53" t="e">
        <f>BC190/$C$189*100</f>
        <v>#DIV/0!</v>
      </c>
      <c r="BE190" s="53"/>
      <c r="BF190" s="54"/>
      <c r="BG190" s="52">
        <f>COUNTIF(ชื่อสถานบริการ15!$C$50:$AF$50,1)</f>
        <v>0</v>
      </c>
      <c r="BH190" s="53" t="e">
        <f>BG190/$C$189*100</f>
        <v>#DIV/0!</v>
      </c>
      <c r="BI190" s="53"/>
      <c r="BJ190" s="54"/>
      <c r="BK190" s="52">
        <f>COUNTIF(ชื่อสถานบริการ16!$C$50:$AF$50,1)</f>
        <v>0</v>
      </c>
      <c r="BL190" s="53" t="e">
        <f>BK190/$C$189*100</f>
        <v>#DIV/0!</v>
      </c>
      <c r="BM190" s="53"/>
      <c r="BN190" s="54"/>
      <c r="BO190" s="52">
        <f>COUNTIF(ชื่อสถานบริการ17!$C$50:$AF$50,1)</f>
        <v>0</v>
      </c>
      <c r="BP190" s="53" t="e">
        <f>BO190/$C$189*100</f>
        <v>#DIV/0!</v>
      </c>
      <c r="BQ190" s="53"/>
      <c r="BR190" s="54"/>
      <c r="BS190" s="52">
        <f>COUNTIF(ชื่อสถานบริการ18!$C$50:$AF$50,1)</f>
        <v>0</v>
      </c>
      <c r="BT190" s="53" t="e">
        <f>BS190/$C$189*100</f>
        <v>#DIV/0!</v>
      </c>
      <c r="BU190" s="53"/>
      <c r="BV190" s="54"/>
      <c r="BW190" s="120">
        <f t="shared" si="400"/>
        <v>0</v>
      </c>
      <c r="BX190" s="53" t="e">
        <f>BW190/$C$189*100</f>
        <v>#DIV/0!</v>
      </c>
      <c r="BY190" s="121"/>
      <c r="BZ190" s="122"/>
    </row>
    <row r="191" spans="1:78" ht="18.75">
      <c r="A191" s="22"/>
      <c r="B191" s="46" t="s">
        <v>105</v>
      </c>
      <c r="C191" s="52">
        <f>COUNTIF(ชื่อสถานบริการ1!$C$50:$AF$50,2)</f>
        <v>0</v>
      </c>
      <c r="D191" s="53" t="e">
        <f t="shared" ref="D191:D193" si="592">C191/$C$189*100</f>
        <v>#DIV/0!</v>
      </c>
      <c r="E191" s="53"/>
      <c r="F191" s="54"/>
      <c r="G191" s="52">
        <f>COUNTIF(ชื่อสถานบริการ2!$C$50:$AF$50,2)</f>
        <v>0</v>
      </c>
      <c r="H191" s="53" t="e">
        <f t="shared" ref="H191:H193" si="593">G191/$C$189*100</f>
        <v>#DIV/0!</v>
      </c>
      <c r="I191" s="53"/>
      <c r="J191" s="54"/>
      <c r="K191" s="52">
        <f>COUNTIF(ชื่อสถานบริการ3!$C$50:$AF$50,2)</f>
        <v>0</v>
      </c>
      <c r="L191" s="53" t="e">
        <f t="shared" ref="L191:L193" si="594">K191/$C$189*100</f>
        <v>#DIV/0!</v>
      </c>
      <c r="M191" s="53"/>
      <c r="N191" s="54"/>
      <c r="O191" s="52">
        <f>COUNTIF(ชื่อสถานบริการ4!$C$50:$AF$50,2)</f>
        <v>0</v>
      </c>
      <c r="P191" s="53" t="e">
        <f t="shared" ref="P191:P193" si="595">O191/$C$189*100</f>
        <v>#DIV/0!</v>
      </c>
      <c r="Q191" s="53"/>
      <c r="R191" s="54"/>
      <c r="S191" s="52">
        <f>COUNTIF(ชื่อสถานบริการ5!$C$50:$AF$50,2)</f>
        <v>0</v>
      </c>
      <c r="T191" s="53" t="e">
        <f t="shared" ref="T191:T193" si="596">S191/$C$189*100</f>
        <v>#DIV/0!</v>
      </c>
      <c r="U191" s="53"/>
      <c r="V191" s="54"/>
      <c r="W191" s="52">
        <f>COUNTIF(ชื่อสถานบริการ6!$C$50:$AF$50,2)</f>
        <v>0</v>
      </c>
      <c r="X191" s="53" t="e">
        <f t="shared" ref="X191:X193" si="597">W191/$C$189*100</f>
        <v>#DIV/0!</v>
      </c>
      <c r="Y191" s="53"/>
      <c r="Z191" s="54"/>
      <c r="AA191" s="52">
        <f>COUNTIF(ชื่อสถานบริการ7!$C$50:$AF$50,2)</f>
        <v>0</v>
      </c>
      <c r="AB191" s="53" t="e">
        <f t="shared" ref="AB191:AB193" si="598">AA191/$C$189*100</f>
        <v>#DIV/0!</v>
      </c>
      <c r="AC191" s="53"/>
      <c r="AD191" s="54"/>
      <c r="AE191" s="52">
        <f>COUNTIF(ชื่อสถานบริการ8!$C$50:$AF$50,2)</f>
        <v>0</v>
      </c>
      <c r="AF191" s="53" t="e">
        <f t="shared" ref="AF191:AF193" si="599">AE191/$C$189*100</f>
        <v>#DIV/0!</v>
      </c>
      <c r="AG191" s="53"/>
      <c r="AH191" s="54"/>
      <c r="AI191" s="52">
        <f>COUNTIF(ชื่อสถานบริการ9!$C$50:$AF$50,2)</f>
        <v>0</v>
      </c>
      <c r="AJ191" s="53" t="e">
        <f t="shared" ref="AJ191:AJ193" si="600">AI191/$C$189*100</f>
        <v>#DIV/0!</v>
      </c>
      <c r="AK191" s="53"/>
      <c r="AL191" s="54"/>
      <c r="AM191" s="52">
        <f>COUNTIF(ชื่อสถานบริการ10!$C$50:$AF$50,2)</f>
        <v>0</v>
      </c>
      <c r="AN191" s="53" t="e">
        <f t="shared" ref="AN191:AN193" si="601">AM191/$C$189*100</f>
        <v>#DIV/0!</v>
      </c>
      <c r="AO191" s="53"/>
      <c r="AP191" s="54"/>
      <c r="AQ191" s="52">
        <f>COUNTIF(ชื่อสถานบริการ11!$C$50:$AF$50,2)</f>
        <v>0</v>
      </c>
      <c r="AR191" s="53" t="e">
        <f t="shared" ref="AR191:AR193" si="602">AQ191/$C$189*100</f>
        <v>#DIV/0!</v>
      </c>
      <c r="AS191" s="53"/>
      <c r="AT191" s="54"/>
      <c r="AU191" s="52">
        <f>COUNTIF(ชื่อสถานบริการ12!$C$50:$AF$50,2)</f>
        <v>0</v>
      </c>
      <c r="AV191" s="53" t="e">
        <f t="shared" ref="AV191:AV193" si="603">AU191/$C$189*100</f>
        <v>#DIV/0!</v>
      </c>
      <c r="AW191" s="53"/>
      <c r="AX191" s="54"/>
      <c r="AY191" s="52">
        <f>COUNTIF(ชื่อสถานบริการ13!$C$50:$AF$50,2)</f>
        <v>0</v>
      </c>
      <c r="AZ191" s="53" t="e">
        <f t="shared" ref="AZ191:AZ193" si="604">AY191/$C$189*100</f>
        <v>#DIV/0!</v>
      </c>
      <c r="BA191" s="53"/>
      <c r="BB191" s="54"/>
      <c r="BC191" s="52">
        <f>COUNTIF(ชื่อสถานบริการ14!$C$50:$AF$50,2)</f>
        <v>0</v>
      </c>
      <c r="BD191" s="53" t="e">
        <f t="shared" ref="BD191:BD193" si="605">BC191/$C$189*100</f>
        <v>#DIV/0!</v>
      </c>
      <c r="BE191" s="53"/>
      <c r="BF191" s="54"/>
      <c r="BG191" s="52">
        <f>COUNTIF(ชื่อสถานบริการ15!$C$50:$AF$50,2)</f>
        <v>0</v>
      </c>
      <c r="BH191" s="53" t="e">
        <f t="shared" ref="BH191:BH193" si="606">BG191/$C$189*100</f>
        <v>#DIV/0!</v>
      </c>
      <c r="BI191" s="53"/>
      <c r="BJ191" s="54"/>
      <c r="BK191" s="52">
        <f>COUNTIF(ชื่อสถานบริการ16!$C$50:$AF$50,2)</f>
        <v>0</v>
      </c>
      <c r="BL191" s="53" t="e">
        <f t="shared" ref="BL191:BL193" si="607">BK191/$C$189*100</f>
        <v>#DIV/0!</v>
      </c>
      <c r="BM191" s="53"/>
      <c r="BN191" s="54"/>
      <c r="BO191" s="52">
        <f>COUNTIF(ชื่อสถานบริการ17!$C$50:$AF$50,2)</f>
        <v>0</v>
      </c>
      <c r="BP191" s="53" t="e">
        <f t="shared" ref="BP191:BP193" si="608">BO191/$C$189*100</f>
        <v>#DIV/0!</v>
      </c>
      <c r="BQ191" s="53"/>
      <c r="BR191" s="54"/>
      <c r="BS191" s="52">
        <f>COUNTIF(ชื่อสถานบริการ18!$C$50:$AF$50,2)</f>
        <v>0</v>
      </c>
      <c r="BT191" s="53" t="e">
        <f t="shared" ref="BT191:BT193" si="609">BS191/$C$189*100</f>
        <v>#DIV/0!</v>
      </c>
      <c r="BU191" s="53"/>
      <c r="BV191" s="54"/>
      <c r="BW191" s="120">
        <f t="shared" si="400"/>
        <v>0</v>
      </c>
      <c r="BX191" s="53" t="e">
        <f t="shared" ref="BX191:BX193" si="610">BW191/$C$189*100</f>
        <v>#DIV/0!</v>
      </c>
      <c r="BY191" s="121"/>
      <c r="BZ191" s="122"/>
    </row>
    <row r="192" spans="1:78" ht="18.75">
      <c r="A192" s="22"/>
      <c r="B192" s="46" t="s">
        <v>106</v>
      </c>
      <c r="C192" s="52">
        <f>COUNTIF(ชื่อสถานบริการ1!$C$50:$AF$50,3)</f>
        <v>0</v>
      </c>
      <c r="D192" s="53" t="e">
        <f t="shared" si="592"/>
        <v>#DIV/0!</v>
      </c>
      <c r="E192" s="53"/>
      <c r="F192" s="54"/>
      <c r="G192" s="52">
        <f>COUNTIF(ชื่อสถานบริการ2!$C$50:$AF$50,3)</f>
        <v>0</v>
      </c>
      <c r="H192" s="53" t="e">
        <f t="shared" si="593"/>
        <v>#DIV/0!</v>
      </c>
      <c r="I192" s="53"/>
      <c r="J192" s="54"/>
      <c r="K192" s="52">
        <f>COUNTIF(ชื่อสถานบริการ3!$C$50:$AF$50,3)</f>
        <v>0</v>
      </c>
      <c r="L192" s="53" t="e">
        <f t="shared" si="594"/>
        <v>#DIV/0!</v>
      </c>
      <c r="M192" s="53"/>
      <c r="N192" s="54"/>
      <c r="O192" s="52">
        <f>COUNTIF(ชื่อสถานบริการ4!$C$50:$AF$50,3)</f>
        <v>0</v>
      </c>
      <c r="P192" s="53" t="e">
        <f t="shared" si="595"/>
        <v>#DIV/0!</v>
      </c>
      <c r="Q192" s="53"/>
      <c r="R192" s="54"/>
      <c r="S192" s="52">
        <f>COUNTIF(ชื่อสถานบริการ5!$C$50:$AF$50,3)</f>
        <v>0</v>
      </c>
      <c r="T192" s="53" t="e">
        <f t="shared" si="596"/>
        <v>#DIV/0!</v>
      </c>
      <c r="U192" s="53"/>
      <c r="V192" s="54"/>
      <c r="W192" s="52">
        <f>COUNTIF(ชื่อสถานบริการ6!$C$50:$AF$50,3)</f>
        <v>0</v>
      </c>
      <c r="X192" s="53" t="e">
        <f t="shared" si="597"/>
        <v>#DIV/0!</v>
      </c>
      <c r="Y192" s="53"/>
      <c r="Z192" s="54"/>
      <c r="AA192" s="52">
        <f>COUNTIF(ชื่อสถานบริการ7!$C$50:$AF$50,3)</f>
        <v>0</v>
      </c>
      <c r="AB192" s="53" t="e">
        <f t="shared" si="598"/>
        <v>#DIV/0!</v>
      </c>
      <c r="AC192" s="53"/>
      <c r="AD192" s="54"/>
      <c r="AE192" s="52">
        <f>COUNTIF(ชื่อสถานบริการ8!$C$50:$AF$50,3)</f>
        <v>0</v>
      </c>
      <c r="AF192" s="53" t="e">
        <f t="shared" si="599"/>
        <v>#DIV/0!</v>
      </c>
      <c r="AG192" s="53"/>
      <c r="AH192" s="54"/>
      <c r="AI192" s="52">
        <f>COUNTIF(ชื่อสถานบริการ9!$C$50:$AF$50,3)</f>
        <v>0</v>
      </c>
      <c r="AJ192" s="53" t="e">
        <f t="shared" si="600"/>
        <v>#DIV/0!</v>
      </c>
      <c r="AK192" s="53"/>
      <c r="AL192" s="54"/>
      <c r="AM192" s="52">
        <f>COUNTIF(ชื่อสถานบริการ10!$C$50:$AF$50,3)</f>
        <v>0</v>
      </c>
      <c r="AN192" s="53" t="e">
        <f t="shared" si="601"/>
        <v>#DIV/0!</v>
      </c>
      <c r="AO192" s="53"/>
      <c r="AP192" s="54"/>
      <c r="AQ192" s="52">
        <f>COUNTIF(ชื่อสถานบริการ11!$C$50:$AF$50,3)</f>
        <v>0</v>
      </c>
      <c r="AR192" s="53" t="e">
        <f t="shared" si="602"/>
        <v>#DIV/0!</v>
      </c>
      <c r="AS192" s="53"/>
      <c r="AT192" s="54"/>
      <c r="AU192" s="52">
        <f>COUNTIF(ชื่อสถานบริการ12!$C$50:$AF$50,3)</f>
        <v>0</v>
      </c>
      <c r="AV192" s="53" t="e">
        <f t="shared" si="603"/>
        <v>#DIV/0!</v>
      </c>
      <c r="AW192" s="53"/>
      <c r="AX192" s="54"/>
      <c r="AY192" s="52">
        <f>COUNTIF(ชื่อสถานบริการ13!$C$50:$AF$50,3)</f>
        <v>0</v>
      </c>
      <c r="AZ192" s="53" t="e">
        <f t="shared" si="604"/>
        <v>#DIV/0!</v>
      </c>
      <c r="BA192" s="53"/>
      <c r="BB192" s="54"/>
      <c r="BC192" s="52">
        <f>COUNTIF(ชื่อสถานบริการ14!$C$50:$AF$50,3)</f>
        <v>0</v>
      </c>
      <c r="BD192" s="53" t="e">
        <f t="shared" si="605"/>
        <v>#DIV/0!</v>
      </c>
      <c r="BE192" s="53"/>
      <c r="BF192" s="54"/>
      <c r="BG192" s="52">
        <f>COUNTIF(ชื่อสถานบริการ15!$C$50:$AF$50,3)</f>
        <v>0</v>
      </c>
      <c r="BH192" s="53" t="e">
        <f t="shared" si="606"/>
        <v>#DIV/0!</v>
      </c>
      <c r="BI192" s="53"/>
      <c r="BJ192" s="54"/>
      <c r="BK192" s="52">
        <f>COUNTIF(ชื่อสถานบริการ16!$C$50:$AF$50,3)</f>
        <v>0</v>
      </c>
      <c r="BL192" s="53" t="e">
        <f t="shared" si="607"/>
        <v>#DIV/0!</v>
      </c>
      <c r="BM192" s="53"/>
      <c r="BN192" s="54"/>
      <c r="BO192" s="52">
        <f>COUNTIF(ชื่อสถานบริการ17!$C$50:$AF$50,3)</f>
        <v>0</v>
      </c>
      <c r="BP192" s="53" t="e">
        <f t="shared" si="608"/>
        <v>#DIV/0!</v>
      </c>
      <c r="BQ192" s="53"/>
      <c r="BR192" s="54"/>
      <c r="BS192" s="52">
        <f>COUNTIF(ชื่อสถานบริการ18!$C$50:$AF$50,3)</f>
        <v>0</v>
      </c>
      <c r="BT192" s="53" t="e">
        <f t="shared" si="609"/>
        <v>#DIV/0!</v>
      </c>
      <c r="BU192" s="53"/>
      <c r="BV192" s="54"/>
      <c r="BW192" s="120">
        <f t="shared" si="400"/>
        <v>0</v>
      </c>
      <c r="BX192" s="53" t="e">
        <f t="shared" si="610"/>
        <v>#DIV/0!</v>
      </c>
      <c r="BY192" s="121"/>
      <c r="BZ192" s="122"/>
    </row>
    <row r="193" spans="1:78" ht="18.75">
      <c r="A193" s="22"/>
      <c r="B193" s="46" t="s">
        <v>107</v>
      </c>
      <c r="C193" s="52">
        <f>COUNTIF(ชื่อสถานบริการ1!$C$50:$AF$50,4)</f>
        <v>0</v>
      </c>
      <c r="D193" s="53" t="e">
        <f t="shared" si="592"/>
        <v>#DIV/0!</v>
      </c>
      <c r="E193" s="53"/>
      <c r="F193" s="54"/>
      <c r="G193" s="52">
        <f>COUNTIF(ชื่อสถานบริการ2!$C$50:$AF$50,4)</f>
        <v>0</v>
      </c>
      <c r="H193" s="53" t="e">
        <f t="shared" si="593"/>
        <v>#DIV/0!</v>
      </c>
      <c r="I193" s="53"/>
      <c r="J193" s="54"/>
      <c r="K193" s="52">
        <f>COUNTIF(ชื่อสถานบริการ3!$C$50:$AF$50,4)</f>
        <v>0</v>
      </c>
      <c r="L193" s="53" t="e">
        <f t="shared" si="594"/>
        <v>#DIV/0!</v>
      </c>
      <c r="M193" s="53"/>
      <c r="N193" s="54"/>
      <c r="O193" s="52">
        <f>COUNTIF(ชื่อสถานบริการ4!$C$50:$AF$50,4)</f>
        <v>0</v>
      </c>
      <c r="P193" s="53" t="e">
        <f t="shared" si="595"/>
        <v>#DIV/0!</v>
      </c>
      <c r="Q193" s="53"/>
      <c r="R193" s="54"/>
      <c r="S193" s="52">
        <f>COUNTIF(ชื่อสถานบริการ5!$C$50:$AF$50,4)</f>
        <v>0</v>
      </c>
      <c r="T193" s="53" t="e">
        <f t="shared" si="596"/>
        <v>#DIV/0!</v>
      </c>
      <c r="U193" s="53"/>
      <c r="V193" s="54"/>
      <c r="W193" s="52">
        <f>COUNTIF(ชื่อสถานบริการ6!$C$50:$AF$50,4)</f>
        <v>0</v>
      </c>
      <c r="X193" s="53" t="e">
        <f t="shared" si="597"/>
        <v>#DIV/0!</v>
      </c>
      <c r="Y193" s="53"/>
      <c r="Z193" s="54"/>
      <c r="AA193" s="52">
        <f>COUNTIF(ชื่อสถานบริการ7!$C$50:$AF$50,4)</f>
        <v>0</v>
      </c>
      <c r="AB193" s="53" t="e">
        <f t="shared" si="598"/>
        <v>#DIV/0!</v>
      </c>
      <c r="AC193" s="53"/>
      <c r="AD193" s="54"/>
      <c r="AE193" s="52">
        <f>COUNTIF(ชื่อสถานบริการ8!$C$50:$AF$50,4)</f>
        <v>0</v>
      </c>
      <c r="AF193" s="53" t="e">
        <f t="shared" si="599"/>
        <v>#DIV/0!</v>
      </c>
      <c r="AG193" s="53"/>
      <c r="AH193" s="54"/>
      <c r="AI193" s="52">
        <f>COUNTIF(ชื่อสถานบริการ9!$C$50:$AF$50,4)</f>
        <v>0</v>
      </c>
      <c r="AJ193" s="53" t="e">
        <f t="shared" si="600"/>
        <v>#DIV/0!</v>
      </c>
      <c r="AK193" s="53"/>
      <c r="AL193" s="54"/>
      <c r="AM193" s="52">
        <f>COUNTIF(ชื่อสถานบริการ10!$C$50:$AF$50,4)</f>
        <v>0</v>
      </c>
      <c r="AN193" s="53" t="e">
        <f t="shared" si="601"/>
        <v>#DIV/0!</v>
      </c>
      <c r="AO193" s="53"/>
      <c r="AP193" s="54"/>
      <c r="AQ193" s="52">
        <f>COUNTIF(ชื่อสถานบริการ11!$C$50:$AF$50,4)</f>
        <v>0</v>
      </c>
      <c r="AR193" s="53" t="e">
        <f t="shared" si="602"/>
        <v>#DIV/0!</v>
      </c>
      <c r="AS193" s="53"/>
      <c r="AT193" s="54"/>
      <c r="AU193" s="52">
        <f>COUNTIF(ชื่อสถานบริการ12!$C$50:$AF$50,4)</f>
        <v>0</v>
      </c>
      <c r="AV193" s="53" t="e">
        <f t="shared" si="603"/>
        <v>#DIV/0!</v>
      </c>
      <c r="AW193" s="53"/>
      <c r="AX193" s="54"/>
      <c r="AY193" s="52">
        <f>COUNTIF(ชื่อสถานบริการ13!$C$50:$AF$50,4)</f>
        <v>0</v>
      </c>
      <c r="AZ193" s="53" t="e">
        <f t="shared" si="604"/>
        <v>#DIV/0!</v>
      </c>
      <c r="BA193" s="53"/>
      <c r="BB193" s="54"/>
      <c r="BC193" s="52">
        <f>COUNTIF(ชื่อสถานบริการ14!$C$50:$AF$50,4)</f>
        <v>0</v>
      </c>
      <c r="BD193" s="53" t="e">
        <f t="shared" si="605"/>
        <v>#DIV/0!</v>
      </c>
      <c r="BE193" s="53"/>
      <c r="BF193" s="54"/>
      <c r="BG193" s="52">
        <f>COUNTIF(ชื่อสถานบริการ15!$C$50:$AF$50,4)</f>
        <v>0</v>
      </c>
      <c r="BH193" s="53" t="e">
        <f t="shared" si="606"/>
        <v>#DIV/0!</v>
      </c>
      <c r="BI193" s="53"/>
      <c r="BJ193" s="54"/>
      <c r="BK193" s="52">
        <f>COUNTIF(ชื่อสถานบริการ16!$C$50:$AF$50,4)</f>
        <v>0</v>
      </c>
      <c r="BL193" s="53" t="e">
        <f t="shared" si="607"/>
        <v>#DIV/0!</v>
      </c>
      <c r="BM193" s="53"/>
      <c r="BN193" s="54"/>
      <c r="BO193" s="52">
        <f>COUNTIF(ชื่อสถานบริการ17!$C$50:$AF$50,4)</f>
        <v>0</v>
      </c>
      <c r="BP193" s="53" t="e">
        <f t="shared" si="608"/>
        <v>#DIV/0!</v>
      </c>
      <c r="BQ193" s="53"/>
      <c r="BR193" s="54"/>
      <c r="BS193" s="52">
        <f>COUNTIF(ชื่อสถานบริการ18!$C$50:$AF$50,4)</f>
        <v>0</v>
      </c>
      <c r="BT193" s="53" t="e">
        <f t="shared" si="609"/>
        <v>#DIV/0!</v>
      </c>
      <c r="BU193" s="53"/>
      <c r="BV193" s="54"/>
      <c r="BW193" s="120">
        <f t="shared" si="400"/>
        <v>0</v>
      </c>
      <c r="BX193" s="53" t="e">
        <f t="shared" si="610"/>
        <v>#DIV/0!</v>
      </c>
      <c r="BY193" s="121"/>
      <c r="BZ193" s="122"/>
    </row>
    <row r="194" spans="1:78" ht="28.5">
      <c r="A194" s="22">
        <v>11</v>
      </c>
      <c r="B194" s="23" t="s">
        <v>50</v>
      </c>
      <c r="C194" s="52">
        <f>SUM(C195:C200)</f>
        <v>0</v>
      </c>
      <c r="D194" s="53"/>
      <c r="E194" s="53"/>
      <c r="F194" s="54"/>
      <c r="G194" s="52">
        <f>SUM(G195:G200)</f>
        <v>0</v>
      </c>
      <c r="H194" s="53"/>
      <c r="I194" s="53"/>
      <c r="J194" s="54"/>
      <c r="K194" s="52">
        <f>SUM(K195:K200)</f>
        <v>0</v>
      </c>
      <c r="L194" s="53"/>
      <c r="M194" s="53"/>
      <c r="N194" s="54"/>
      <c r="O194" s="52">
        <f>SUM(O195:O200)</f>
        <v>0</v>
      </c>
      <c r="P194" s="53"/>
      <c r="Q194" s="53"/>
      <c r="R194" s="54"/>
      <c r="S194" s="52">
        <f>SUM(S195:S200)</f>
        <v>0</v>
      </c>
      <c r="T194" s="53"/>
      <c r="U194" s="53"/>
      <c r="V194" s="54"/>
      <c r="W194" s="52">
        <f>SUM(W195:W200)</f>
        <v>0</v>
      </c>
      <c r="X194" s="53"/>
      <c r="Y194" s="53"/>
      <c r="Z194" s="54"/>
      <c r="AA194" s="52">
        <f>SUM(AA195:AA200)</f>
        <v>0</v>
      </c>
      <c r="AB194" s="53"/>
      <c r="AC194" s="53"/>
      <c r="AD194" s="54"/>
      <c r="AE194" s="52">
        <f>SUM(AE195:AE200)</f>
        <v>0</v>
      </c>
      <c r="AF194" s="53"/>
      <c r="AG194" s="53"/>
      <c r="AH194" s="54"/>
      <c r="AI194" s="52">
        <f>SUM(AI195:AI200)</f>
        <v>0</v>
      </c>
      <c r="AJ194" s="53"/>
      <c r="AK194" s="53"/>
      <c r="AL194" s="54"/>
      <c r="AM194" s="52">
        <f>SUM(AM195:AM200)</f>
        <v>0</v>
      </c>
      <c r="AN194" s="53"/>
      <c r="AO194" s="53"/>
      <c r="AP194" s="54"/>
      <c r="AQ194" s="52">
        <f>SUM(AQ195:AQ200)</f>
        <v>0</v>
      </c>
      <c r="AR194" s="53"/>
      <c r="AS194" s="53"/>
      <c r="AT194" s="54"/>
      <c r="AU194" s="52">
        <f>SUM(AU195:AU200)</f>
        <v>0</v>
      </c>
      <c r="AV194" s="53"/>
      <c r="AW194" s="53"/>
      <c r="AX194" s="54"/>
      <c r="AY194" s="52">
        <f>SUM(AY195:AY200)</f>
        <v>0</v>
      </c>
      <c r="AZ194" s="53"/>
      <c r="BA194" s="53"/>
      <c r="BB194" s="54"/>
      <c r="BC194" s="52">
        <f>SUM(BC195:BC200)</f>
        <v>0</v>
      </c>
      <c r="BD194" s="53"/>
      <c r="BE194" s="53"/>
      <c r="BF194" s="54"/>
      <c r="BG194" s="52">
        <f>SUM(BG195:BG200)</f>
        <v>0</v>
      </c>
      <c r="BH194" s="53"/>
      <c r="BI194" s="53"/>
      <c r="BJ194" s="54"/>
      <c r="BK194" s="52">
        <f>SUM(BK195:BK200)</f>
        <v>0</v>
      </c>
      <c r="BL194" s="53"/>
      <c r="BM194" s="53"/>
      <c r="BN194" s="54"/>
      <c r="BO194" s="52">
        <f>SUM(BO195:BO200)</f>
        <v>0</v>
      </c>
      <c r="BP194" s="53"/>
      <c r="BQ194" s="53"/>
      <c r="BR194" s="54"/>
      <c r="BS194" s="52">
        <f>SUM(BS195:BS200)</f>
        <v>0</v>
      </c>
      <c r="BT194" s="53"/>
      <c r="BU194" s="53"/>
      <c r="BV194" s="54"/>
      <c r="BW194" s="120">
        <f t="shared" si="400"/>
        <v>0</v>
      </c>
      <c r="BX194" s="53"/>
      <c r="BY194" s="121"/>
      <c r="BZ194" s="122"/>
    </row>
    <row r="195" spans="1:78" ht="18.75">
      <c r="A195" s="22"/>
      <c r="B195" s="46" t="s">
        <v>134</v>
      </c>
      <c r="C195" s="52">
        <f>COUNTIF(ชื่อสถานบริการ1!$C$51:$AF$51,1)</f>
        <v>0</v>
      </c>
      <c r="D195" s="53" t="e">
        <f>C195/$C$194*100</f>
        <v>#DIV/0!</v>
      </c>
      <c r="E195" s="53"/>
      <c r="F195" s="54"/>
      <c r="G195" s="52">
        <f>COUNTIF(ชื่อสถานบริการ2!$C$51:$AF$51,1)</f>
        <v>0</v>
      </c>
      <c r="H195" s="53" t="e">
        <f>G195/$C$194*100</f>
        <v>#DIV/0!</v>
      </c>
      <c r="I195" s="53"/>
      <c r="J195" s="54"/>
      <c r="K195" s="52">
        <f>COUNTIF(ชื่อสถานบริการ3!$C$51:$AF$51,1)</f>
        <v>0</v>
      </c>
      <c r="L195" s="53" t="e">
        <f>K195/$C$194*100</f>
        <v>#DIV/0!</v>
      </c>
      <c r="M195" s="53"/>
      <c r="N195" s="54"/>
      <c r="O195" s="52">
        <f>COUNTIF(ชื่อสถานบริการ4!$C$51:$AF$51,1)</f>
        <v>0</v>
      </c>
      <c r="P195" s="53" t="e">
        <f>O195/$C$194*100</f>
        <v>#DIV/0!</v>
      </c>
      <c r="Q195" s="53"/>
      <c r="R195" s="54"/>
      <c r="S195" s="52">
        <f>COUNTIF(ชื่อสถานบริการ5!$C$51:$AF$51,1)</f>
        <v>0</v>
      </c>
      <c r="T195" s="53" t="e">
        <f>S195/$C$194*100</f>
        <v>#DIV/0!</v>
      </c>
      <c r="U195" s="53"/>
      <c r="V195" s="54"/>
      <c r="W195" s="52">
        <f>COUNTIF(ชื่อสถานบริการ6!$C$51:$AF$51,1)</f>
        <v>0</v>
      </c>
      <c r="X195" s="53" t="e">
        <f>W195/$C$194*100</f>
        <v>#DIV/0!</v>
      </c>
      <c r="Y195" s="53"/>
      <c r="Z195" s="54"/>
      <c r="AA195" s="52">
        <f>COUNTIF(ชื่อสถานบริการ7!$C$51:$AF$51,1)</f>
        <v>0</v>
      </c>
      <c r="AB195" s="53" t="e">
        <f>AA195/$C$194*100</f>
        <v>#DIV/0!</v>
      </c>
      <c r="AC195" s="53"/>
      <c r="AD195" s="54"/>
      <c r="AE195" s="52">
        <f>COUNTIF(ชื่อสถานบริการ8!$C$51:$AF$51,1)</f>
        <v>0</v>
      </c>
      <c r="AF195" s="53" t="e">
        <f>AE195/$C$194*100</f>
        <v>#DIV/0!</v>
      </c>
      <c r="AG195" s="53"/>
      <c r="AH195" s="54"/>
      <c r="AI195" s="52">
        <f>COUNTIF(ชื่อสถานบริการ9!$C$51:$AF$51,1)</f>
        <v>0</v>
      </c>
      <c r="AJ195" s="53" t="e">
        <f>AI195/$C$194*100</f>
        <v>#DIV/0!</v>
      </c>
      <c r="AK195" s="53"/>
      <c r="AL195" s="54"/>
      <c r="AM195" s="52">
        <f>COUNTIF(ชื่อสถานบริการ10!$C$51:$AF$51,1)</f>
        <v>0</v>
      </c>
      <c r="AN195" s="53" t="e">
        <f>AM195/$C$194*100</f>
        <v>#DIV/0!</v>
      </c>
      <c r="AO195" s="53"/>
      <c r="AP195" s="54"/>
      <c r="AQ195" s="52">
        <f>COUNTIF(ชื่อสถานบริการ11!$C$51:$AF$51,1)</f>
        <v>0</v>
      </c>
      <c r="AR195" s="53" t="e">
        <f>AQ195/$C$194*100</f>
        <v>#DIV/0!</v>
      </c>
      <c r="AS195" s="53"/>
      <c r="AT195" s="54"/>
      <c r="AU195" s="52">
        <f>COUNTIF(ชื่อสถานบริการ12!$C$51:$AF$51,1)</f>
        <v>0</v>
      </c>
      <c r="AV195" s="53" t="e">
        <f>AU195/$C$194*100</f>
        <v>#DIV/0!</v>
      </c>
      <c r="AW195" s="53"/>
      <c r="AX195" s="54"/>
      <c r="AY195" s="52">
        <f>COUNTIF(ชื่อสถานบริการ13!$C$51:$AF$51,1)</f>
        <v>0</v>
      </c>
      <c r="AZ195" s="53" t="e">
        <f>AY195/$C$194*100</f>
        <v>#DIV/0!</v>
      </c>
      <c r="BA195" s="53"/>
      <c r="BB195" s="54"/>
      <c r="BC195" s="52">
        <f>COUNTIF(ชื่อสถานบริการ14!$C$51:$AF$51,1)</f>
        <v>0</v>
      </c>
      <c r="BD195" s="53" t="e">
        <f>BC195/$C$194*100</f>
        <v>#DIV/0!</v>
      </c>
      <c r="BE195" s="53"/>
      <c r="BF195" s="54"/>
      <c r="BG195" s="52">
        <f>COUNTIF(ชื่อสถานบริการ15!$C$51:$AF$51,1)</f>
        <v>0</v>
      </c>
      <c r="BH195" s="53" t="e">
        <f>BG195/$C$194*100</f>
        <v>#DIV/0!</v>
      </c>
      <c r="BI195" s="53"/>
      <c r="BJ195" s="54"/>
      <c r="BK195" s="52">
        <f>COUNTIF(ชื่อสถานบริการ16!$C$51:$AF$51,1)</f>
        <v>0</v>
      </c>
      <c r="BL195" s="53" t="e">
        <f>BK195/$C$194*100</f>
        <v>#DIV/0!</v>
      </c>
      <c r="BM195" s="53"/>
      <c r="BN195" s="54"/>
      <c r="BO195" s="52">
        <f>COUNTIF(ชื่อสถานบริการ17!$C$51:$AF$51,1)</f>
        <v>0</v>
      </c>
      <c r="BP195" s="53" t="e">
        <f>BO195/$C$194*100</f>
        <v>#DIV/0!</v>
      </c>
      <c r="BQ195" s="53"/>
      <c r="BR195" s="54"/>
      <c r="BS195" s="52">
        <f>COUNTIF(ชื่อสถานบริการ18!$C$51:$AF$51,1)</f>
        <v>0</v>
      </c>
      <c r="BT195" s="53" t="e">
        <f>BS195/$C$194*100</f>
        <v>#DIV/0!</v>
      </c>
      <c r="BU195" s="53"/>
      <c r="BV195" s="54"/>
      <c r="BW195" s="120">
        <f t="shared" si="400"/>
        <v>0</v>
      </c>
      <c r="BX195" s="53" t="e">
        <f>BW195/$C$194*100</f>
        <v>#DIV/0!</v>
      </c>
      <c r="BY195" s="121"/>
      <c r="BZ195" s="122"/>
    </row>
    <row r="196" spans="1:78" ht="18.75">
      <c r="A196" s="22"/>
      <c r="B196" s="46" t="s">
        <v>135</v>
      </c>
      <c r="C196" s="52">
        <f>COUNTIF(ชื่อสถานบริการ1!$C$51:$AF$51,2)</f>
        <v>0</v>
      </c>
      <c r="D196" s="53" t="e">
        <f t="shared" ref="D196:D200" si="611">C196/$C$194*100</f>
        <v>#DIV/0!</v>
      </c>
      <c r="E196" s="53"/>
      <c r="F196" s="54"/>
      <c r="G196" s="52">
        <f>COUNTIF(ชื่อสถานบริการ2!$C$51:$AF$51,2)</f>
        <v>0</v>
      </c>
      <c r="H196" s="53" t="e">
        <f t="shared" ref="H196:H200" si="612">G196/$C$194*100</f>
        <v>#DIV/0!</v>
      </c>
      <c r="I196" s="53"/>
      <c r="J196" s="54"/>
      <c r="K196" s="52">
        <f>COUNTIF(ชื่อสถานบริการ3!$C$51:$AF$51,2)</f>
        <v>0</v>
      </c>
      <c r="L196" s="53" t="e">
        <f t="shared" ref="L196:L200" si="613">K196/$C$194*100</f>
        <v>#DIV/0!</v>
      </c>
      <c r="M196" s="53"/>
      <c r="N196" s="54"/>
      <c r="O196" s="52">
        <f>COUNTIF(ชื่อสถานบริการ4!$C$51:$AF$51,2)</f>
        <v>0</v>
      </c>
      <c r="P196" s="53" t="e">
        <f t="shared" ref="P196:P200" si="614">O196/$C$194*100</f>
        <v>#DIV/0!</v>
      </c>
      <c r="Q196" s="53"/>
      <c r="R196" s="54"/>
      <c r="S196" s="52">
        <f>COUNTIF(ชื่อสถานบริการ5!$C$51:$AF$51,2)</f>
        <v>0</v>
      </c>
      <c r="T196" s="53" t="e">
        <f t="shared" ref="T196:T200" si="615">S196/$C$194*100</f>
        <v>#DIV/0!</v>
      </c>
      <c r="U196" s="53"/>
      <c r="V196" s="54"/>
      <c r="W196" s="52">
        <f>COUNTIF(ชื่อสถานบริการ6!$C$51:$AF$51,2)</f>
        <v>0</v>
      </c>
      <c r="X196" s="53" t="e">
        <f t="shared" ref="X196:X200" si="616">W196/$C$194*100</f>
        <v>#DIV/0!</v>
      </c>
      <c r="Y196" s="53"/>
      <c r="Z196" s="54"/>
      <c r="AA196" s="52">
        <f>COUNTIF(ชื่อสถานบริการ7!$C$51:$AF$51,2)</f>
        <v>0</v>
      </c>
      <c r="AB196" s="53" t="e">
        <f t="shared" ref="AB196:AB200" si="617">AA196/$C$194*100</f>
        <v>#DIV/0!</v>
      </c>
      <c r="AC196" s="53"/>
      <c r="AD196" s="54"/>
      <c r="AE196" s="52">
        <f>COUNTIF(ชื่อสถานบริการ8!$C$51:$AF$51,2)</f>
        <v>0</v>
      </c>
      <c r="AF196" s="53" t="e">
        <f t="shared" ref="AF196:AF200" si="618">AE196/$C$194*100</f>
        <v>#DIV/0!</v>
      </c>
      <c r="AG196" s="53"/>
      <c r="AH196" s="54"/>
      <c r="AI196" s="52">
        <f>COUNTIF(ชื่อสถานบริการ9!$C$51:$AF$51,2)</f>
        <v>0</v>
      </c>
      <c r="AJ196" s="53" t="e">
        <f t="shared" ref="AJ196:AJ200" si="619">AI196/$C$194*100</f>
        <v>#DIV/0!</v>
      </c>
      <c r="AK196" s="53"/>
      <c r="AL196" s="54"/>
      <c r="AM196" s="52">
        <f>COUNTIF(ชื่อสถานบริการ10!$C$51:$AF$51,2)</f>
        <v>0</v>
      </c>
      <c r="AN196" s="53" t="e">
        <f t="shared" ref="AN196:AN200" si="620">AM196/$C$194*100</f>
        <v>#DIV/0!</v>
      </c>
      <c r="AO196" s="53"/>
      <c r="AP196" s="54"/>
      <c r="AQ196" s="52">
        <f>COUNTIF(ชื่อสถานบริการ11!$C$51:$AF$51,2)</f>
        <v>0</v>
      </c>
      <c r="AR196" s="53" t="e">
        <f t="shared" ref="AR196:AR200" si="621">AQ196/$C$194*100</f>
        <v>#DIV/0!</v>
      </c>
      <c r="AS196" s="53"/>
      <c r="AT196" s="54"/>
      <c r="AU196" s="52">
        <f>COUNTIF(ชื่อสถานบริการ12!$C$51:$AF$51,2)</f>
        <v>0</v>
      </c>
      <c r="AV196" s="53" t="e">
        <f t="shared" ref="AV196:AV200" si="622">AU196/$C$194*100</f>
        <v>#DIV/0!</v>
      </c>
      <c r="AW196" s="53"/>
      <c r="AX196" s="54"/>
      <c r="AY196" s="52">
        <f>COUNTIF(ชื่อสถานบริการ13!$C$51:$AF$51,2)</f>
        <v>0</v>
      </c>
      <c r="AZ196" s="53" t="e">
        <f t="shared" ref="AZ196:AZ200" si="623">AY196/$C$194*100</f>
        <v>#DIV/0!</v>
      </c>
      <c r="BA196" s="53"/>
      <c r="BB196" s="54"/>
      <c r="BC196" s="52">
        <f>COUNTIF(ชื่อสถานบริการ14!$C$51:$AF$51,2)</f>
        <v>0</v>
      </c>
      <c r="BD196" s="53" t="e">
        <f t="shared" ref="BD196:BD200" si="624">BC196/$C$194*100</f>
        <v>#DIV/0!</v>
      </c>
      <c r="BE196" s="53"/>
      <c r="BF196" s="54"/>
      <c r="BG196" s="52">
        <f>COUNTIF(ชื่อสถานบริการ15!$C$51:$AF$51,2)</f>
        <v>0</v>
      </c>
      <c r="BH196" s="53" t="e">
        <f t="shared" ref="BH196:BH200" si="625">BG196/$C$194*100</f>
        <v>#DIV/0!</v>
      </c>
      <c r="BI196" s="53"/>
      <c r="BJ196" s="54"/>
      <c r="BK196" s="52">
        <f>COUNTIF(ชื่อสถานบริการ16!$C$51:$AF$51,2)</f>
        <v>0</v>
      </c>
      <c r="BL196" s="53" t="e">
        <f t="shared" ref="BL196:BL200" si="626">BK196/$C$194*100</f>
        <v>#DIV/0!</v>
      </c>
      <c r="BM196" s="53"/>
      <c r="BN196" s="54"/>
      <c r="BO196" s="52">
        <f>COUNTIF(ชื่อสถานบริการ17!$C$51:$AF$51,2)</f>
        <v>0</v>
      </c>
      <c r="BP196" s="53" t="e">
        <f t="shared" ref="BP196:BP200" si="627">BO196/$C$194*100</f>
        <v>#DIV/0!</v>
      </c>
      <c r="BQ196" s="53"/>
      <c r="BR196" s="54"/>
      <c r="BS196" s="52">
        <f>COUNTIF(ชื่อสถานบริการ18!$C$51:$AF$51,2)</f>
        <v>0</v>
      </c>
      <c r="BT196" s="53" t="e">
        <f t="shared" ref="BT196:BT200" si="628">BS196/$C$194*100</f>
        <v>#DIV/0!</v>
      </c>
      <c r="BU196" s="53"/>
      <c r="BV196" s="54"/>
      <c r="BW196" s="120">
        <f t="shared" si="400"/>
        <v>0</v>
      </c>
      <c r="BX196" s="53" t="e">
        <f t="shared" ref="BX196:BX200" si="629">BW196/$C$194*100</f>
        <v>#DIV/0!</v>
      </c>
      <c r="BY196" s="121"/>
      <c r="BZ196" s="122"/>
    </row>
    <row r="197" spans="1:78" ht="18.75">
      <c r="A197" s="22"/>
      <c r="B197" s="46" t="s">
        <v>136</v>
      </c>
      <c r="C197" s="52">
        <f>COUNTIF(ชื่อสถานบริการ1!$C$51:$AF$51,3)</f>
        <v>0</v>
      </c>
      <c r="D197" s="53" t="e">
        <f t="shared" si="611"/>
        <v>#DIV/0!</v>
      </c>
      <c r="E197" s="53"/>
      <c r="F197" s="54"/>
      <c r="G197" s="52">
        <f>COUNTIF(ชื่อสถานบริการ2!$C$51:$AF$51,3)</f>
        <v>0</v>
      </c>
      <c r="H197" s="53" t="e">
        <f t="shared" si="612"/>
        <v>#DIV/0!</v>
      </c>
      <c r="I197" s="53"/>
      <c r="J197" s="54"/>
      <c r="K197" s="52">
        <f>COUNTIF(ชื่อสถานบริการ3!$C$51:$AF$51,3)</f>
        <v>0</v>
      </c>
      <c r="L197" s="53" t="e">
        <f t="shared" si="613"/>
        <v>#DIV/0!</v>
      </c>
      <c r="M197" s="53"/>
      <c r="N197" s="54"/>
      <c r="O197" s="52">
        <f>COUNTIF(ชื่อสถานบริการ4!$C$51:$AF$51,3)</f>
        <v>0</v>
      </c>
      <c r="P197" s="53" t="e">
        <f t="shared" si="614"/>
        <v>#DIV/0!</v>
      </c>
      <c r="Q197" s="53"/>
      <c r="R197" s="54"/>
      <c r="S197" s="52">
        <f>COUNTIF(ชื่อสถานบริการ5!$C$51:$AF$51,3)</f>
        <v>0</v>
      </c>
      <c r="T197" s="53" t="e">
        <f t="shared" si="615"/>
        <v>#DIV/0!</v>
      </c>
      <c r="U197" s="53"/>
      <c r="V197" s="54"/>
      <c r="W197" s="52">
        <f>COUNTIF(ชื่อสถานบริการ6!$C$51:$AF$51,3)</f>
        <v>0</v>
      </c>
      <c r="X197" s="53" t="e">
        <f t="shared" si="616"/>
        <v>#DIV/0!</v>
      </c>
      <c r="Y197" s="53"/>
      <c r="Z197" s="54"/>
      <c r="AA197" s="52">
        <f>COUNTIF(ชื่อสถานบริการ7!$C$51:$AF$51,3)</f>
        <v>0</v>
      </c>
      <c r="AB197" s="53" t="e">
        <f t="shared" si="617"/>
        <v>#DIV/0!</v>
      </c>
      <c r="AC197" s="53"/>
      <c r="AD197" s="54"/>
      <c r="AE197" s="52">
        <f>COUNTIF(ชื่อสถานบริการ8!$C$51:$AF$51,3)</f>
        <v>0</v>
      </c>
      <c r="AF197" s="53" t="e">
        <f t="shared" si="618"/>
        <v>#DIV/0!</v>
      </c>
      <c r="AG197" s="53"/>
      <c r="AH197" s="54"/>
      <c r="AI197" s="52">
        <f>COUNTIF(ชื่อสถานบริการ9!$C$51:$AF$51,3)</f>
        <v>0</v>
      </c>
      <c r="AJ197" s="53" t="e">
        <f t="shared" si="619"/>
        <v>#DIV/0!</v>
      </c>
      <c r="AK197" s="53"/>
      <c r="AL197" s="54"/>
      <c r="AM197" s="52">
        <f>COUNTIF(ชื่อสถานบริการ10!$C$51:$AF$51,3)</f>
        <v>0</v>
      </c>
      <c r="AN197" s="53" t="e">
        <f t="shared" si="620"/>
        <v>#DIV/0!</v>
      </c>
      <c r="AO197" s="53"/>
      <c r="AP197" s="54"/>
      <c r="AQ197" s="52">
        <f>COUNTIF(ชื่อสถานบริการ11!$C$51:$AF$51,3)</f>
        <v>0</v>
      </c>
      <c r="AR197" s="53" t="e">
        <f t="shared" si="621"/>
        <v>#DIV/0!</v>
      </c>
      <c r="AS197" s="53"/>
      <c r="AT197" s="54"/>
      <c r="AU197" s="52">
        <f>COUNTIF(ชื่อสถานบริการ12!$C$51:$AF$51,3)</f>
        <v>0</v>
      </c>
      <c r="AV197" s="53" t="e">
        <f t="shared" si="622"/>
        <v>#DIV/0!</v>
      </c>
      <c r="AW197" s="53"/>
      <c r="AX197" s="54"/>
      <c r="AY197" s="52">
        <f>COUNTIF(ชื่อสถานบริการ13!$C$51:$AF$51,3)</f>
        <v>0</v>
      </c>
      <c r="AZ197" s="53" t="e">
        <f t="shared" si="623"/>
        <v>#DIV/0!</v>
      </c>
      <c r="BA197" s="53"/>
      <c r="BB197" s="54"/>
      <c r="BC197" s="52">
        <f>COUNTIF(ชื่อสถานบริการ14!$C$51:$AF$51,3)</f>
        <v>0</v>
      </c>
      <c r="BD197" s="53" t="e">
        <f t="shared" si="624"/>
        <v>#DIV/0!</v>
      </c>
      <c r="BE197" s="53"/>
      <c r="BF197" s="54"/>
      <c r="BG197" s="52">
        <f>COUNTIF(ชื่อสถานบริการ15!$C$51:$AF$51,3)</f>
        <v>0</v>
      </c>
      <c r="BH197" s="53" t="e">
        <f t="shared" si="625"/>
        <v>#DIV/0!</v>
      </c>
      <c r="BI197" s="53"/>
      <c r="BJ197" s="54"/>
      <c r="BK197" s="52">
        <f>COUNTIF(ชื่อสถานบริการ16!$C$51:$AF$51,3)</f>
        <v>0</v>
      </c>
      <c r="BL197" s="53" t="e">
        <f t="shared" si="626"/>
        <v>#DIV/0!</v>
      </c>
      <c r="BM197" s="53"/>
      <c r="BN197" s="54"/>
      <c r="BO197" s="52">
        <f>COUNTIF(ชื่อสถานบริการ17!$C$51:$AF$51,3)</f>
        <v>0</v>
      </c>
      <c r="BP197" s="53" t="e">
        <f t="shared" si="627"/>
        <v>#DIV/0!</v>
      </c>
      <c r="BQ197" s="53"/>
      <c r="BR197" s="54"/>
      <c r="BS197" s="52">
        <f>COUNTIF(ชื่อสถานบริการ18!$C$51:$AF$51,3)</f>
        <v>0</v>
      </c>
      <c r="BT197" s="53" t="e">
        <f t="shared" si="628"/>
        <v>#DIV/0!</v>
      </c>
      <c r="BU197" s="53"/>
      <c r="BV197" s="54"/>
      <c r="BW197" s="120">
        <f t="shared" si="400"/>
        <v>0</v>
      </c>
      <c r="BX197" s="53" t="e">
        <f t="shared" si="629"/>
        <v>#DIV/0!</v>
      </c>
      <c r="BY197" s="121"/>
      <c r="BZ197" s="122"/>
    </row>
    <row r="198" spans="1:78" ht="18.75">
      <c r="A198" s="22"/>
      <c r="B198" s="46" t="s">
        <v>137</v>
      </c>
      <c r="C198" s="52">
        <f>COUNTIF(ชื่อสถานบริการ1!$C$51:$AF$51,4)</f>
        <v>0</v>
      </c>
      <c r="D198" s="53" t="e">
        <f t="shared" si="611"/>
        <v>#DIV/0!</v>
      </c>
      <c r="E198" s="53"/>
      <c r="F198" s="54"/>
      <c r="G198" s="52">
        <f>COUNTIF(ชื่อสถานบริการ2!$C$51:$AF$51,4)</f>
        <v>0</v>
      </c>
      <c r="H198" s="53" t="e">
        <f t="shared" si="612"/>
        <v>#DIV/0!</v>
      </c>
      <c r="I198" s="53"/>
      <c r="J198" s="54"/>
      <c r="K198" s="52">
        <f>COUNTIF(ชื่อสถานบริการ3!$C$51:$AF$51,4)</f>
        <v>0</v>
      </c>
      <c r="L198" s="53" t="e">
        <f t="shared" si="613"/>
        <v>#DIV/0!</v>
      </c>
      <c r="M198" s="53"/>
      <c r="N198" s="54"/>
      <c r="O198" s="52">
        <f>COUNTIF(ชื่อสถานบริการ4!$C$51:$AF$51,4)</f>
        <v>0</v>
      </c>
      <c r="P198" s="53" t="e">
        <f t="shared" si="614"/>
        <v>#DIV/0!</v>
      </c>
      <c r="Q198" s="53"/>
      <c r="R198" s="54"/>
      <c r="S198" s="52">
        <f>COUNTIF(ชื่อสถานบริการ5!$C$51:$AF$51,4)</f>
        <v>0</v>
      </c>
      <c r="T198" s="53" t="e">
        <f t="shared" si="615"/>
        <v>#DIV/0!</v>
      </c>
      <c r="U198" s="53"/>
      <c r="V198" s="54"/>
      <c r="W198" s="52">
        <f>COUNTIF(ชื่อสถานบริการ6!$C$51:$AF$51,4)</f>
        <v>0</v>
      </c>
      <c r="X198" s="53" t="e">
        <f t="shared" si="616"/>
        <v>#DIV/0!</v>
      </c>
      <c r="Y198" s="53"/>
      <c r="Z198" s="54"/>
      <c r="AA198" s="52">
        <f>COUNTIF(ชื่อสถานบริการ7!$C$51:$AF$51,4)</f>
        <v>0</v>
      </c>
      <c r="AB198" s="53" t="e">
        <f t="shared" si="617"/>
        <v>#DIV/0!</v>
      </c>
      <c r="AC198" s="53"/>
      <c r="AD198" s="54"/>
      <c r="AE198" s="52">
        <f>COUNTIF(ชื่อสถานบริการ8!$C$51:$AF$51,4)</f>
        <v>0</v>
      </c>
      <c r="AF198" s="53" t="e">
        <f t="shared" si="618"/>
        <v>#DIV/0!</v>
      </c>
      <c r="AG198" s="53"/>
      <c r="AH198" s="54"/>
      <c r="AI198" s="52">
        <f>COUNTIF(ชื่อสถานบริการ9!$C$51:$AF$51,4)</f>
        <v>0</v>
      </c>
      <c r="AJ198" s="53" t="e">
        <f t="shared" si="619"/>
        <v>#DIV/0!</v>
      </c>
      <c r="AK198" s="53"/>
      <c r="AL198" s="54"/>
      <c r="AM198" s="52">
        <f>COUNTIF(ชื่อสถานบริการ10!$C$51:$AF$51,4)</f>
        <v>0</v>
      </c>
      <c r="AN198" s="53" t="e">
        <f t="shared" si="620"/>
        <v>#DIV/0!</v>
      </c>
      <c r="AO198" s="53"/>
      <c r="AP198" s="54"/>
      <c r="AQ198" s="52">
        <f>COUNTIF(ชื่อสถานบริการ11!$C$51:$AF$51,4)</f>
        <v>0</v>
      </c>
      <c r="AR198" s="53" t="e">
        <f t="shared" si="621"/>
        <v>#DIV/0!</v>
      </c>
      <c r="AS198" s="53"/>
      <c r="AT198" s="54"/>
      <c r="AU198" s="52">
        <f>COUNTIF(ชื่อสถานบริการ12!$C$51:$AF$51,4)</f>
        <v>0</v>
      </c>
      <c r="AV198" s="53" t="e">
        <f t="shared" si="622"/>
        <v>#DIV/0!</v>
      </c>
      <c r="AW198" s="53"/>
      <c r="AX198" s="54"/>
      <c r="AY198" s="52">
        <f>COUNTIF(ชื่อสถานบริการ13!$C$51:$AF$51,4)</f>
        <v>0</v>
      </c>
      <c r="AZ198" s="53" t="e">
        <f t="shared" si="623"/>
        <v>#DIV/0!</v>
      </c>
      <c r="BA198" s="53"/>
      <c r="BB198" s="54"/>
      <c r="BC198" s="52">
        <f>COUNTIF(ชื่อสถานบริการ14!$C$51:$AF$51,4)</f>
        <v>0</v>
      </c>
      <c r="BD198" s="53" t="e">
        <f t="shared" si="624"/>
        <v>#DIV/0!</v>
      </c>
      <c r="BE198" s="53"/>
      <c r="BF198" s="54"/>
      <c r="BG198" s="52">
        <f>COUNTIF(ชื่อสถานบริการ15!$C$51:$AF$51,4)</f>
        <v>0</v>
      </c>
      <c r="BH198" s="53" t="e">
        <f t="shared" si="625"/>
        <v>#DIV/0!</v>
      </c>
      <c r="BI198" s="53"/>
      <c r="BJ198" s="54"/>
      <c r="BK198" s="52">
        <f>COUNTIF(ชื่อสถานบริการ16!$C$51:$AF$51,4)</f>
        <v>0</v>
      </c>
      <c r="BL198" s="53" t="e">
        <f t="shared" si="626"/>
        <v>#DIV/0!</v>
      </c>
      <c r="BM198" s="53"/>
      <c r="BN198" s="54"/>
      <c r="BO198" s="52">
        <f>COUNTIF(ชื่อสถานบริการ17!$C$51:$AF$51,4)</f>
        <v>0</v>
      </c>
      <c r="BP198" s="53" t="e">
        <f t="shared" si="627"/>
        <v>#DIV/0!</v>
      </c>
      <c r="BQ198" s="53"/>
      <c r="BR198" s="54"/>
      <c r="BS198" s="52">
        <f>COUNTIF(ชื่อสถานบริการ18!$C$51:$AF$51,4)</f>
        <v>0</v>
      </c>
      <c r="BT198" s="53" t="e">
        <f t="shared" si="628"/>
        <v>#DIV/0!</v>
      </c>
      <c r="BU198" s="53"/>
      <c r="BV198" s="54"/>
      <c r="BW198" s="120">
        <f t="shared" si="400"/>
        <v>0</v>
      </c>
      <c r="BX198" s="53" t="e">
        <f t="shared" si="629"/>
        <v>#DIV/0!</v>
      </c>
      <c r="BY198" s="121"/>
      <c r="BZ198" s="122"/>
    </row>
    <row r="199" spans="1:78" ht="18.75">
      <c r="A199" s="22"/>
      <c r="B199" s="46" t="s">
        <v>138</v>
      </c>
      <c r="C199" s="52">
        <f>COUNTIF(ชื่อสถานบริการ1!$C$51:$AF$51,5)</f>
        <v>0</v>
      </c>
      <c r="D199" s="53" t="e">
        <f t="shared" si="611"/>
        <v>#DIV/0!</v>
      </c>
      <c r="E199" s="53"/>
      <c r="F199" s="54"/>
      <c r="G199" s="52">
        <f>COUNTIF(ชื่อสถานบริการ2!$C$51:$AF$51,5)</f>
        <v>0</v>
      </c>
      <c r="H199" s="53" t="e">
        <f t="shared" si="612"/>
        <v>#DIV/0!</v>
      </c>
      <c r="I199" s="53"/>
      <c r="J199" s="54"/>
      <c r="K199" s="52">
        <f>COUNTIF(ชื่อสถานบริการ3!$C$51:$AF$51,5)</f>
        <v>0</v>
      </c>
      <c r="L199" s="53" t="e">
        <f t="shared" si="613"/>
        <v>#DIV/0!</v>
      </c>
      <c r="M199" s="53"/>
      <c r="N199" s="54"/>
      <c r="O199" s="52">
        <f>COUNTIF(ชื่อสถานบริการ4!$C$51:$AF$51,5)</f>
        <v>0</v>
      </c>
      <c r="P199" s="53" t="e">
        <f t="shared" si="614"/>
        <v>#DIV/0!</v>
      </c>
      <c r="Q199" s="53"/>
      <c r="R199" s="54"/>
      <c r="S199" s="52">
        <f>COUNTIF(ชื่อสถานบริการ5!$C$51:$AF$51,5)</f>
        <v>0</v>
      </c>
      <c r="T199" s="53" t="e">
        <f t="shared" si="615"/>
        <v>#DIV/0!</v>
      </c>
      <c r="U199" s="53"/>
      <c r="V199" s="54"/>
      <c r="W199" s="52">
        <f>COUNTIF(ชื่อสถานบริการ6!$C$51:$AF$51,5)</f>
        <v>0</v>
      </c>
      <c r="X199" s="53" t="e">
        <f t="shared" si="616"/>
        <v>#DIV/0!</v>
      </c>
      <c r="Y199" s="53"/>
      <c r="Z199" s="54"/>
      <c r="AA199" s="52">
        <f>COUNTIF(ชื่อสถานบริการ7!$C$51:$AF$51,5)</f>
        <v>0</v>
      </c>
      <c r="AB199" s="53" t="e">
        <f t="shared" si="617"/>
        <v>#DIV/0!</v>
      </c>
      <c r="AC199" s="53"/>
      <c r="AD199" s="54"/>
      <c r="AE199" s="52">
        <f>COUNTIF(ชื่อสถานบริการ8!$C$51:$AF$51,5)</f>
        <v>0</v>
      </c>
      <c r="AF199" s="53" t="e">
        <f t="shared" si="618"/>
        <v>#DIV/0!</v>
      </c>
      <c r="AG199" s="53"/>
      <c r="AH199" s="54"/>
      <c r="AI199" s="52">
        <f>COUNTIF(ชื่อสถานบริการ9!$C$51:$AF$51,5)</f>
        <v>0</v>
      </c>
      <c r="AJ199" s="53" t="e">
        <f t="shared" si="619"/>
        <v>#DIV/0!</v>
      </c>
      <c r="AK199" s="53"/>
      <c r="AL199" s="54"/>
      <c r="AM199" s="52">
        <f>COUNTIF(ชื่อสถานบริการ10!$C$51:$AF$51,5)</f>
        <v>0</v>
      </c>
      <c r="AN199" s="53" t="e">
        <f t="shared" si="620"/>
        <v>#DIV/0!</v>
      </c>
      <c r="AO199" s="53"/>
      <c r="AP199" s="54"/>
      <c r="AQ199" s="52">
        <f>COUNTIF(ชื่อสถานบริการ11!$C$51:$AF$51,5)</f>
        <v>0</v>
      </c>
      <c r="AR199" s="53" t="e">
        <f t="shared" si="621"/>
        <v>#DIV/0!</v>
      </c>
      <c r="AS199" s="53"/>
      <c r="AT199" s="54"/>
      <c r="AU199" s="52">
        <f>COUNTIF(ชื่อสถานบริการ12!$C$51:$AF$51,5)</f>
        <v>0</v>
      </c>
      <c r="AV199" s="53" t="e">
        <f t="shared" si="622"/>
        <v>#DIV/0!</v>
      </c>
      <c r="AW199" s="53"/>
      <c r="AX199" s="54"/>
      <c r="AY199" s="52">
        <f>COUNTIF(ชื่อสถานบริการ13!$C$51:$AF$51,5)</f>
        <v>0</v>
      </c>
      <c r="AZ199" s="53" t="e">
        <f t="shared" si="623"/>
        <v>#DIV/0!</v>
      </c>
      <c r="BA199" s="53"/>
      <c r="BB199" s="54"/>
      <c r="BC199" s="52">
        <f>COUNTIF(ชื่อสถานบริการ14!$C$51:$AF$51,5)</f>
        <v>0</v>
      </c>
      <c r="BD199" s="53" t="e">
        <f t="shared" si="624"/>
        <v>#DIV/0!</v>
      </c>
      <c r="BE199" s="53"/>
      <c r="BF199" s="54"/>
      <c r="BG199" s="52">
        <f>COUNTIF(ชื่อสถานบริการ15!$C$51:$AF$51,5)</f>
        <v>0</v>
      </c>
      <c r="BH199" s="53" t="e">
        <f t="shared" si="625"/>
        <v>#DIV/0!</v>
      </c>
      <c r="BI199" s="53"/>
      <c r="BJ199" s="54"/>
      <c r="BK199" s="52">
        <f>COUNTIF(ชื่อสถานบริการ16!$C$51:$AF$51,5)</f>
        <v>0</v>
      </c>
      <c r="BL199" s="53" t="e">
        <f t="shared" si="626"/>
        <v>#DIV/0!</v>
      </c>
      <c r="BM199" s="53"/>
      <c r="BN199" s="54"/>
      <c r="BO199" s="52">
        <f>COUNTIF(ชื่อสถานบริการ17!$C$51:$AF$51,5)</f>
        <v>0</v>
      </c>
      <c r="BP199" s="53" t="e">
        <f t="shared" si="627"/>
        <v>#DIV/0!</v>
      </c>
      <c r="BQ199" s="53"/>
      <c r="BR199" s="54"/>
      <c r="BS199" s="52">
        <f>COUNTIF(ชื่อสถานบริการ18!$C$51:$AF$51,5)</f>
        <v>0</v>
      </c>
      <c r="BT199" s="53" t="e">
        <f t="shared" si="628"/>
        <v>#DIV/0!</v>
      </c>
      <c r="BU199" s="53"/>
      <c r="BV199" s="54"/>
      <c r="BW199" s="120">
        <f t="shared" ref="BW199:BW217" si="630">SUM(C199,G199,K199,O199,S199,W199,AA199,AE199,AI199,AM199,AQ199,AU199,AY199,BC199,BG199,BK199,BO199,BS199)</f>
        <v>0</v>
      </c>
      <c r="BX199" s="53" t="e">
        <f t="shared" si="629"/>
        <v>#DIV/0!</v>
      </c>
      <c r="BY199" s="121"/>
      <c r="BZ199" s="122"/>
    </row>
    <row r="200" spans="1:78" ht="19.5" thickBot="1">
      <c r="A200" s="22"/>
      <c r="B200" s="49" t="s">
        <v>139</v>
      </c>
      <c r="C200" s="52">
        <f>COUNTIF(ชื่อสถานบริการ1!$C$51:$AF$51,6)</f>
        <v>0</v>
      </c>
      <c r="D200" s="53" t="e">
        <f t="shared" si="611"/>
        <v>#DIV/0!</v>
      </c>
      <c r="E200" s="53"/>
      <c r="F200" s="54"/>
      <c r="G200" s="52">
        <f>COUNTIF(ชื่อสถานบริการ2!$C$51:$AF$51,6)</f>
        <v>0</v>
      </c>
      <c r="H200" s="53" t="e">
        <f t="shared" si="612"/>
        <v>#DIV/0!</v>
      </c>
      <c r="I200" s="53"/>
      <c r="J200" s="54"/>
      <c r="K200" s="52">
        <f>COUNTIF(ชื่อสถานบริการ3!$C$51:$AF$51,6)</f>
        <v>0</v>
      </c>
      <c r="L200" s="53" t="e">
        <f t="shared" si="613"/>
        <v>#DIV/0!</v>
      </c>
      <c r="M200" s="53"/>
      <c r="N200" s="54"/>
      <c r="O200" s="52">
        <f>COUNTIF(ชื่อสถานบริการ4!$C$51:$AF$51,6)</f>
        <v>0</v>
      </c>
      <c r="P200" s="53" t="e">
        <f t="shared" si="614"/>
        <v>#DIV/0!</v>
      </c>
      <c r="Q200" s="53"/>
      <c r="R200" s="54"/>
      <c r="S200" s="52">
        <f>COUNTIF(ชื่อสถานบริการ5!$C$51:$AF$51,6)</f>
        <v>0</v>
      </c>
      <c r="T200" s="53" t="e">
        <f t="shared" si="615"/>
        <v>#DIV/0!</v>
      </c>
      <c r="U200" s="53"/>
      <c r="V200" s="54"/>
      <c r="W200" s="52">
        <f>COUNTIF(ชื่อสถานบริการ6!$C$51:$AF$51,6)</f>
        <v>0</v>
      </c>
      <c r="X200" s="53" t="e">
        <f t="shared" si="616"/>
        <v>#DIV/0!</v>
      </c>
      <c r="Y200" s="53"/>
      <c r="Z200" s="54"/>
      <c r="AA200" s="52">
        <f>COUNTIF(ชื่อสถานบริการ7!$C$51:$AF$51,6)</f>
        <v>0</v>
      </c>
      <c r="AB200" s="53" t="e">
        <f t="shared" si="617"/>
        <v>#DIV/0!</v>
      </c>
      <c r="AC200" s="53"/>
      <c r="AD200" s="54"/>
      <c r="AE200" s="52">
        <f>COUNTIF(ชื่อสถานบริการ8!$C$51:$AF$51,6)</f>
        <v>0</v>
      </c>
      <c r="AF200" s="53" t="e">
        <f t="shared" si="618"/>
        <v>#DIV/0!</v>
      </c>
      <c r="AG200" s="53"/>
      <c r="AH200" s="54"/>
      <c r="AI200" s="52">
        <f>COUNTIF(ชื่อสถานบริการ9!$C$51:$AF$51,6)</f>
        <v>0</v>
      </c>
      <c r="AJ200" s="53" t="e">
        <f t="shared" si="619"/>
        <v>#DIV/0!</v>
      </c>
      <c r="AK200" s="53"/>
      <c r="AL200" s="54"/>
      <c r="AM200" s="52">
        <f>COUNTIF(ชื่อสถานบริการ10!$C$51:$AF$51,6)</f>
        <v>0</v>
      </c>
      <c r="AN200" s="53" t="e">
        <f t="shared" si="620"/>
        <v>#DIV/0!</v>
      </c>
      <c r="AO200" s="53"/>
      <c r="AP200" s="54"/>
      <c r="AQ200" s="52">
        <f>COUNTIF(ชื่อสถานบริการ11!$C$51:$AF$51,6)</f>
        <v>0</v>
      </c>
      <c r="AR200" s="53" t="e">
        <f t="shared" si="621"/>
        <v>#DIV/0!</v>
      </c>
      <c r="AS200" s="53"/>
      <c r="AT200" s="54"/>
      <c r="AU200" s="52">
        <f>COUNTIF(ชื่อสถานบริการ12!$C$51:$AF$51,6)</f>
        <v>0</v>
      </c>
      <c r="AV200" s="53" t="e">
        <f t="shared" si="622"/>
        <v>#DIV/0!</v>
      </c>
      <c r="AW200" s="53"/>
      <c r="AX200" s="54"/>
      <c r="AY200" s="52">
        <f>COUNTIF(ชื่อสถานบริการ13!$C$51:$AF$51,6)</f>
        <v>0</v>
      </c>
      <c r="AZ200" s="53" t="e">
        <f t="shared" si="623"/>
        <v>#DIV/0!</v>
      </c>
      <c r="BA200" s="53"/>
      <c r="BB200" s="54"/>
      <c r="BC200" s="52">
        <f>COUNTIF(ชื่อสถานบริการ14!$C$51:$AF$51,6)</f>
        <v>0</v>
      </c>
      <c r="BD200" s="53" t="e">
        <f t="shared" si="624"/>
        <v>#DIV/0!</v>
      </c>
      <c r="BE200" s="53"/>
      <c r="BF200" s="54"/>
      <c r="BG200" s="52">
        <f>COUNTIF(ชื่อสถานบริการ15!$C$51:$AF$51,6)</f>
        <v>0</v>
      </c>
      <c r="BH200" s="53" t="e">
        <f t="shared" si="625"/>
        <v>#DIV/0!</v>
      </c>
      <c r="BI200" s="53"/>
      <c r="BJ200" s="54"/>
      <c r="BK200" s="52">
        <f>COUNTIF(ชื่อสถานบริการ16!$C$51:$AF$51,6)</f>
        <v>0</v>
      </c>
      <c r="BL200" s="53" t="e">
        <f t="shared" si="626"/>
        <v>#DIV/0!</v>
      </c>
      <c r="BM200" s="53"/>
      <c r="BN200" s="54"/>
      <c r="BO200" s="52">
        <f>COUNTIF(ชื่อสถานบริการ17!$C$51:$AF$51,6)</f>
        <v>0</v>
      </c>
      <c r="BP200" s="53" t="e">
        <f t="shared" si="627"/>
        <v>#DIV/0!</v>
      </c>
      <c r="BQ200" s="53"/>
      <c r="BR200" s="54"/>
      <c r="BS200" s="52">
        <f>COUNTIF(ชื่อสถานบริการ18!$C$51:$AF$51,6)</f>
        <v>0</v>
      </c>
      <c r="BT200" s="53" t="e">
        <f t="shared" si="628"/>
        <v>#DIV/0!</v>
      </c>
      <c r="BU200" s="53"/>
      <c r="BV200" s="54"/>
      <c r="BW200" s="120">
        <f t="shared" si="630"/>
        <v>0</v>
      </c>
      <c r="BX200" s="53" t="e">
        <f t="shared" si="629"/>
        <v>#DIV/0!</v>
      </c>
      <c r="BY200" s="121"/>
      <c r="BZ200" s="122"/>
    </row>
    <row r="201" spans="1:78" ht="28.5">
      <c r="A201" s="22">
        <v>12</v>
      </c>
      <c r="B201" s="23" t="s">
        <v>51</v>
      </c>
      <c r="C201" s="52"/>
      <c r="D201" s="53"/>
      <c r="E201" s="53"/>
      <c r="F201" s="54"/>
      <c r="G201" s="52"/>
      <c r="H201" s="53"/>
      <c r="I201" s="53"/>
      <c r="J201" s="54"/>
      <c r="K201" s="52"/>
      <c r="L201" s="53"/>
      <c r="M201" s="53"/>
      <c r="N201" s="54"/>
      <c r="O201" s="52"/>
      <c r="P201" s="53"/>
      <c r="Q201" s="53"/>
      <c r="R201" s="54"/>
      <c r="S201" s="52"/>
      <c r="T201" s="53"/>
      <c r="U201" s="53"/>
      <c r="V201" s="54"/>
      <c r="W201" s="52"/>
      <c r="X201" s="53"/>
      <c r="Y201" s="53"/>
      <c r="Z201" s="54"/>
      <c r="AA201" s="52"/>
      <c r="AB201" s="53"/>
      <c r="AC201" s="53"/>
      <c r="AD201" s="54"/>
      <c r="AE201" s="52"/>
      <c r="AF201" s="53"/>
      <c r="AG201" s="53"/>
      <c r="AH201" s="54"/>
      <c r="AI201" s="52"/>
      <c r="AJ201" s="53"/>
      <c r="AK201" s="53"/>
      <c r="AL201" s="54"/>
      <c r="AM201" s="52"/>
      <c r="AN201" s="53"/>
      <c r="AO201" s="53"/>
      <c r="AP201" s="54"/>
      <c r="AQ201" s="52"/>
      <c r="AR201" s="53"/>
      <c r="AS201" s="53"/>
      <c r="AT201" s="54"/>
      <c r="AU201" s="52"/>
      <c r="AV201" s="53"/>
      <c r="AW201" s="53"/>
      <c r="AX201" s="54"/>
      <c r="AY201" s="52"/>
      <c r="AZ201" s="53"/>
      <c r="BA201" s="53"/>
      <c r="BB201" s="54"/>
      <c r="BC201" s="52"/>
      <c r="BD201" s="53"/>
      <c r="BE201" s="53"/>
      <c r="BF201" s="54"/>
      <c r="BG201" s="52"/>
      <c r="BH201" s="53"/>
      <c r="BI201" s="53"/>
      <c r="BJ201" s="54"/>
      <c r="BK201" s="52"/>
      <c r="BL201" s="53"/>
      <c r="BM201" s="53"/>
      <c r="BN201" s="54"/>
      <c r="BO201" s="52"/>
      <c r="BP201" s="53"/>
      <c r="BQ201" s="53"/>
      <c r="BR201" s="54"/>
      <c r="BS201" s="52"/>
      <c r="BT201" s="53"/>
      <c r="BU201" s="53"/>
      <c r="BV201" s="54"/>
      <c r="BW201" s="120"/>
      <c r="BX201" s="53"/>
      <c r="BY201" s="121"/>
      <c r="BZ201" s="122"/>
    </row>
    <row r="202" spans="1:78">
      <c r="A202" s="22">
        <v>13</v>
      </c>
      <c r="B202" s="23" t="s">
        <v>52</v>
      </c>
      <c r="C202" s="52">
        <f>SUM(C203:C205)</f>
        <v>0</v>
      </c>
      <c r="D202" s="53"/>
      <c r="E202" s="53"/>
      <c r="F202" s="54"/>
      <c r="G202" s="52">
        <f>SUM(G203:G205)</f>
        <v>0</v>
      </c>
      <c r="H202" s="53"/>
      <c r="I202" s="53"/>
      <c r="J202" s="54"/>
      <c r="K202" s="52">
        <f>SUM(K203:K205)</f>
        <v>0</v>
      </c>
      <c r="L202" s="53"/>
      <c r="M202" s="53"/>
      <c r="N202" s="54"/>
      <c r="O202" s="52">
        <f>SUM(O203:O205)</f>
        <v>0</v>
      </c>
      <c r="P202" s="53"/>
      <c r="Q202" s="53"/>
      <c r="R202" s="54"/>
      <c r="S202" s="52">
        <f>SUM(S203:S205)</f>
        <v>0</v>
      </c>
      <c r="T202" s="53"/>
      <c r="U202" s="53"/>
      <c r="V202" s="54"/>
      <c r="W202" s="52">
        <f>SUM(W203:W205)</f>
        <v>0</v>
      </c>
      <c r="X202" s="53"/>
      <c r="Y202" s="53"/>
      <c r="Z202" s="54"/>
      <c r="AA202" s="52">
        <f>SUM(AA203:AA205)</f>
        <v>0</v>
      </c>
      <c r="AB202" s="53"/>
      <c r="AC202" s="53"/>
      <c r="AD202" s="54"/>
      <c r="AE202" s="52">
        <f>SUM(AE203:AE205)</f>
        <v>0</v>
      </c>
      <c r="AF202" s="53"/>
      <c r="AG202" s="53"/>
      <c r="AH202" s="54"/>
      <c r="AI202" s="52">
        <f>SUM(AI203:AI205)</f>
        <v>0</v>
      </c>
      <c r="AJ202" s="53"/>
      <c r="AK202" s="53"/>
      <c r="AL202" s="54"/>
      <c r="AM202" s="52">
        <f>SUM(AM203:AM205)</f>
        <v>0</v>
      </c>
      <c r="AN202" s="53"/>
      <c r="AO202" s="53"/>
      <c r="AP202" s="54"/>
      <c r="AQ202" s="52">
        <f>SUM(AQ203:AQ205)</f>
        <v>0</v>
      </c>
      <c r="AR202" s="53"/>
      <c r="AS202" s="53"/>
      <c r="AT202" s="54"/>
      <c r="AU202" s="52">
        <f>SUM(AU203:AU205)</f>
        <v>0</v>
      </c>
      <c r="AV202" s="53"/>
      <c r="AW202" s="53"/>
      <c r="AX202" s="54"/>
      <c r="AY202" s="52">
        <f>SUM(AY203:AY205)</f>
        <v>0</v>
      </c>
      <c r="AZ202" s="53"/>
      <c r="BA202" s="53"/>
      <c r="BB202" s="54"/>
      <c r="BC202" s="52">
        <f>SUM(BC203:BC205)</f>
        <v>0</v>
      </c>
      <c r="BD202" s="53"/>
      <c r="BE202" s="53"/>
      <c r="BF202" s="54"/>
      <c r="BG202" s="52">
        <f>SUM(BG203:BG205)</f>
        <v>0</v>
      </c>
      <c r="BH202" s="53"/>
      <c r="BI202" s="53"/>
      <c r="BJ202" s="54"/>
      <c r="BK202" s="52">
        <f>SUM(BK203:BK205)</f>
        <v>0</v>
      </c>
      <c r="BL202" s="53"/>
      <c r="BM202" s="53"/>
      <c r="BN202" s="54"/>
      <c r="BO202" s="52">
        <f>SUM(BO203:BO205)</f>
        <v>0</v>
      </c>
      <c r="BP202" s="53"/>
      <c r="BQ202" s="53"/>
      <c r="BR202" s="54"/>
      <c r="BS202" s="52">
        <f>SUM(BS203:BS205)</f>
        <v>0</v>
      </c>
      <c r="BT202" s="53"/>
      <c r="BU202" s="53"/>
      <c r="BV202" s="54"/>
      <c r="BW202" s="120">
        <f t="shared" si="630"/>
        <v>0</v>
      </c>
      <c r="BX202" s="53"/>
      <c r="BY202" s="121"/>
      <c r="BZ202" s="122"/>
    </row>
    <row r="203" spans="1:78" ht="18.75">
      <c r="A203" s="22"/>
      <c r="B203" s="46" t="s">
        <v>140</v>
      </c>
      <c r="C203" s="52">
        <f>COUNTIF(ชื่อสถานบริการ1!$C$53:$AF$53,1)</f>
        <v>0</v>
      </c>
      <c r="D203" s="53" t="e">
        <f>C203/$C$202*100</f>
        <v>#DIV/0!</v>
      </c>
      <c r="E203" s="53"/>
      <c r="F203" s="54"/>
      <c r="G203" s="52">
        <f>COUNTIF(ชื่อสถานบริการ2!$C$53:$AF$53,1)</f>
        <v>0</v>
      </c>
      <c r="H203" s="53" t="e">
        <f>G203/$C$202*100</f>
        <v>#DIV/0!</v>
      </c>
      <c r="I203" s="53"/>
      <c r="J203" s="54"/>
      <c r="K203" s="52">
        <f>COUNTIF(ชื่อสถานบริการ3!$C$53:$AF$53,1)</f>
        <v>0</v>
      </c>
      <c r="L203" s="53" t="e">
        <f>K203/$C$202*100</f>
        <v>#DIV/0!</v>
      </c>
      <c r="M203" s="53"/>
      <c r="N203" s="54"/>
      <c r="O203" s="52">
        <f>COUNTIF(ชื่อสถานบริการ4!$C$53:$AF$53,1)</f>
        <v>0</v>
      </c>
      <c r="P203" s="53" t="e">
        <f>O203/$C$202*100</f>
        <v>#DIV/0!</v>
      </c>
      <c r="Q203" s="53"/>
      <c r="R203" s="54"/>
      <c r="S203" s="52">
        <f>COUNTIF(ชื่อสถานบริการ5!$C$53:$AF$53,1)</f>
        <v>0</v>
      </c>
      <c r="T203" s="53" t="e">
        <f>S203/$C$202*100</f>
        <v>#DIV/0!</v>
      </c>
      <c r="U203" s="53"/>
      <c r="V203" s="54"/>
      <c r="W203" s="52">
        <f>COUNTIF(ชื่อสถานบริการ6!$C$53:$AF$53,1)</f>
        <v>0</v>
      </c>
      <c r="X203" s="53" t="e">
        <f>W203/$C$202*100</f>
        <v>#DIV/0!</v>
      </c>
      <c r="Y203" s="53"/>
      <c r="Z203" s="54"/>
      <c r="AA203" s="52">
        <f>COUNTIF(ชื่อสถานบริการ7!$C$53:$AF$53,1)</f>
        <v>0</v>
      </c>
      <c r="AB203" s="53" t="e">
        <f>AA203/$C$202*100</f>
        <v>#DIV/0!</v>
      </c>
      <c r="AC203" s="53"/>
      <c r="AD203" s="54"/>
      <c r="AE203" s="52">
        <f>COUNTIF(ชื่อสถานบริการ8!$C$53:$AF$53,1)</f>
        <v>0</v>
      </c>
      <c r="AF203" s="53" t="e">
        <f>AE203/$C$202*100</f>
        <v>#DIV/0!</v>
      </c>
      <c r="AG203" s="53"/>
      <c r="AH203" s="54"/>
      <c r="AI203" s="52">
        <f>COUNTIF(ชื่อสถานบริการ9!$C$53:$AF$53,1)</f>
        <v>0</v>
      </c>
      <c r="AJ203" s="53" t="e">
        <f>AI203/$C$202*100</f>
        <v>#DIV/0!</v>
      </c>
      <c r="AK203" s="53"/>
      <c r="AL203" s="54"/>
      <c r="AM203" s="52">
        <f>COUNTIF(ชื่อสถานบริการ10!$C$53:$AF$53,1)</f>
        <v>0</v>
      </c>
      <c r="AN203" s="53" t="e">
        <f>AM203/$C$202*100</f>
        <v>#DIV/0!</v>
      </c>
      <c r="AO203" s="53"/>
      <c r="AP203" s="54"/>
      <c r="AQ203" s="52">
        <f>COUNTIF(ชื่อสถานบริการ11!$C$53:$AF$53,1)</f>
        <v>0</v>
      </c>
      <c r="AR203" s="53" t="e">
        <f>AQ203/$C$202*100</f>
        <v>#DIV/0!</v>
      </c>
      <c r="AS203" s="53"/>
      <c r="AT203" s="54"/>
      <c r="AU203" s="52">
        <f>COUNTIF(ชื่อสถานบริการ12!$C$53:$AF$53,1)</f>
        <v>0</v>
      </c>
      <c r="AV203" s="53" t="e">
        <f>AU203/$C$202*100</f>
        <v>#DIV/0!</v>
      </c>
      <c r="AW203" s="53"/>
      <c r="AX203" s="54"/>
      <c r="AY203" s="52">
        <f>COUNTIF(ชื่อสถานบริการ13!$C$53:$AF$53,1)</f>
        <v>0</v>
      </c>
      <c r="AZ203" s="53" t="e">
        <f>AY203/$C$202*100</f>
        <v>#DIV/0!</v>
      </c>
      <c r="BA203" s="53"/>
      <c r="BB203" s="54"/>
      <c r="BC203" s="52">
        <f>COUNTIF(ชื่อสถานบริการ14!$C$53:$AF$53,1)</f>
        <v>0</v>
      </c>
      <c r="BD203" s="53" t="e">
        <f>BC203/$C$202*100</f>
        <v>#DIV/0!</v>
      </c>
      <c r="BE203" s="53"/>
      <c r="BF203" s="54"/>
      <c r="BG203" s="52">
        <f>COUNTIF(ชื่อสถานบริการ15!$C$53:$AF$53,1)</f>
        <v>0</v>
      </c>
      <c r="BH203" s="53" t="e">
        <f>BG203/$C$202*100</f>
        <v>#DIV/0!</v>
      </c>
      <c r="BI203" s="53"/>
      <c r="BJ203" s="54"/>
      <c r="BK203" s="52">
        <f>COUNTIF(ชื่อสถานบริการ16!$C$53:$AF$53,1)</f>
        <v>0</v>
      </c>
      <c r="BL203" s="53" t="e">
        <f>BK203/$C$202*100</f>
        <v>#DIV/0!</v>
      </c>
      <c r="BM203" s="53"/>
      <c r="BN203" s="54"/>
      <c r="BO203" s="52">
        <f>COUNTIF(ชื่อสถานบริการ17!$C$53:$AF$53,1)</f>
        <v>0</v>
      </c>
      <c r="BP203" s="53" t="e">
        <f>BO203/$C$202*100</f>
        <v>#DIV/0!</v>
      </c>
      <c r="BQ203" s="53"/>
      <c r="BR203" s="54"/>
      <c r="BS203" s="52">
        <f>COUNTIF(ชื่อสถานบริการ18!$C$53:$AF$53,1)</f>
        <v>0</v>
      </c>
      <c r="BT203" s="53" t="e">
        <f>BS203/$C$202*100</f>
        <v>#DIV/0!</v>
      </c>
      <c r="BU203" s="53"/>
      <c r="BV203" s="54"/>
      <c r="BW203" s="120">
        <f t="shared" si="630"/>
        <v>0</v>
      </c>
      <c r="BX203" s="53" t="e">
        <f>BW203/$C$202*100</f>
        <v>#DIV/0!</v>
      </c>
      <c r="BY203" s="121"/>
      <c r="BZ203" s="122"/>
    </row>
    <row r="204" spans="1:78" ht="18.75">
      <c r="A204" s="22"/>
      <c r="B204" s="46" t="s">
        <v>141</v>
      </c>
      <c r="C204" s="52">
        <f>COUNTIF(ชื่อสถานบริการ1!$C$53:$AF$53,2)</f>
        <v>0</v>
      </c>
      <c r="D204" s="53" t="e">
        <f t="shared" ref="D204:D205" si="631">C204/$C$202*100</f>
        <v>#DIV/0!</v>
      </c>
      <c r="E204" s="53"/>
      <c r="F204" s="54"/>
      <c r="G204" s="52">
        <f>COUNTIF(ชื่อสถานบริการ2!$C$53:$AF$53,2)</f>
        <v>0</v>
      </c>
      <c r="H204" s="53" t="e">
        <f t="shared" ref="H204:H205" si="632">G204/$C$202*100</f>
        <v>#DIV/0!</v>
      </c>
      <c r="I204" s="53"/>
      <c r="J204" s="54"/>
      <c r="K204" s="52">
        <f>COUNTIF(ชื่อสถานบริการ3!$C$53:$AF$53,2)</f>
        <v>0</v>
      </c>
      <c r="L204" s="53" t="e">
        <f t="shared" ref="L204:L205" si="633">K204/$C$202*100</f>
        <v>#DIV/0!</v>
      </c>
      <c r="M204" s="53"/>
      <c r="N204" s="54"/>
      <c r="O204" s="52">
        <f>COUNTIF(ชื่อสถานบริการ4!$C$53:$AF$53,2)</f>
        <v>0</v>
      </c>
      <c r="P204" s="53" t="e">
        <f t="shared" ref="P204:P205" si="634">O204/$C$202*100</f>
        <v>#DIV/0!</v>
      </c>
      <c r="Q204" s="53"/>
      <c r="R204" s="54"/>
      <c r="S204" s="52">
        <f>COUNTIF(ชื่อสถานบริการ5!$C$53:$AF$53,2)</f>
        <v>0</v>
      </c>
      <c r="T204" s="53" t="e">
        <f t="shared" ref="T204:T205" si="635">S204/$C$202*100</f>
        <v>#DIV/0!</v>
      </c>
      <c r="U204" s="53"/>
      <c r="V204" s="54"/>
      <c r="W204" s="52">
        <f>COUNTIF(ชื่อสถานบริการ6!$C$53:$AF$53,2)</f>
        <v>0</v>
      </c>
      <c r="X204" s="53" t="e">
        <f t="shared" ref="X204:X205" si="636">W204/$C$202*100</f>
        <v>#DIV/0!</v>
      </c>
      <c r="Y204" s="53"/>
      <c r="Z204" s="54"/>
      <c r="AA204" s="52">
        <f>COUNTIF(ชื่อสถานบริการ7!$C$53:$AF$53,2)</f>
        <v>0</v>
      </c>
      <c r="AB204" s="53" t="e">
        <f t="shared" ref="AB204:AB205" si="637">AA204/$C$202*100</f>
        <v>#DIV/0!</v>
      </c>
      <c r="AC204" s="53"/>
      <c r="AD204" s="54"/>
      <c r="AE204" s="52">
        <f>COUNTIF(ชื่อสถานบริการ8!$C$53:$AF$53,2)</f>
        <v>0</v>
      </c>
      <c r="AF204" s="53" t="e">
        <f t="shared" ref="AF204:AF205" si="638">AE204/$C$202*100</f>
        <v>#DIV/0!</v>
      </c>
      <c r="AG204" s="53"/>
      <c r="AH204" s="54"/>
      <c r="AI204" s="52">
        <f>COUNTIF(ชื่อสถานบริการ9!$C$53:$AF$53,2)</f>
        <v>0</v>
      </c>
      <c r="AJ204" s="53" t="e">
        <f t="shared" ref="AJ204:AJ205" si="639">AI204/$C$202*100</f>
        <v>#DIV/0!</v>
      </c>
      <c r="AK204" s="53"/>
      <c r="AL204" s="54"/>
      <c r="AM204" s="52">
        <f>COUNTIF(ชื่อสถานบริการ10!$C$53:$AF$53,2)</f>
        <v>0</v>
      </c>
      <c r="AN204" s="53" t="e">
        <f t="shared" ref="AN204:AN205" si="640">AM204/$C$202*100</f>
        <v>#DIV/0!</v>
      </c>
      <c r="AO204" s="53"/>
      <c r="AP204" s="54"/>
      <c r="AQ204" s="52">
        <f>COUNTIF(ชื่อสถานบริการ11!$C$53:$AF$53,2)</f>
        <v>0</v>
      </c>
      <c r="AR204" s="53" t="e">
        <f t="shared" ref="AR204:AR205" si="641">AQ204/$C$202*100</f>
        <v>#DIV/0!</v>
      </c>
      <c r="AS204" s="53"/>
      <c r="AT204" s="54"/>
      <c r="AU204" s="52">
        <f>COUNTIF(ชื่อสถานบริการ12!$C$53:$AF$53,2)</f>
        <v>0</v>
      </c>
      <c r="AV204" s="53" t="e">
        <f t="shared" ref="AV204:AV205" si="642">AU204/$C$202*100</f>
        <v>#DIV/0!</v>
      </c>
      <c r="AW204" s="53"/>
      <c r="AX204" s="54"/>
      <c r="AY204" s="52">
        <f>COUNTIF(ชื่อสถานบริการ13!$C$53:$AF$53,2)</f>
        <v>0</v>
      </c>
      <c r="AZ204" s="53" t="e">
        <f t="shared" ref="AZ204:AZ205" si="643">AY204/$C$202*100</f>
        <v>#DIV/0!</v>
      </c>
      <c r="BA204" s="53"/>
      <c r="BB204" s="54"/>
      <c r="BC204" s="52">
        <f>COUNTIF(ชื่อสถานบริการ14!$C$53:$AF$53,2)</f>
        <v>0</v>
      </c>
      <c r="BD204" s="53" t="e">
        <f t="shared" ref="BD204:BD205" si="644">BC204/$C$202*100</f>
        <v>#DIV/0!</v>
      </c>
      <c r="BE204" s="53"/>
      <c r="BF204" s="54"/>
      <c r="BG204" s="52">
        <f>COUNTIF(ชื่อสถานบริการ15!$C$53:$AF$53,2)</f>
        <v>0</v>
      </c>
      <c r="BH204" s="53" t="e">
        <f t="shared" ref="BH204:BH205" si="645">BG204/$C$202*100</f>
        <v>#DIV/0!</v>
      </c>
      <c r="BI204" s="53"/>
      <c r="BJ204" s="54"/>
      <c r="BK204" s="52">
        <f>COUNTIF(ชื่อสถานบริการ16!$C$53:$AF$53,2)</f>
        <v>0</v>
      </c>
      <c r="BL204" s="53" t="e">
        <f t="shared" ref="BL204:BL205" si="646">BK204/$C$202*100</f>
        <v>#DIV/0!</v>
      </c>
      <c r="BM204" s="53"/>
      <c r="BN204" s="54"/>
      <c r="BO204" s="52">
        <f>COUNTIF(ชื่อสถานบริการ17!$C$53:$AF$53,2)</f>
        <v>0</v>
      </c>
      <c r="BP204" s="53" t="e">
        <f t="shared" ref="BP204:BP205" si="647">BO204/$C$202*100</f>
        <v>#DIV/0!</v>
      </c>
      <c r="BQ204" s="53"/>
      <c r="BR204" s="54"/>
      <c r="BS204" s="52">
        <f>COUNTIF(ชื่อสถานบริการ18!$C$53:$AF$53,2)</f>
        <v>0</v>
      </c>
      <c r="BT204" s="53" t="e">
        <f t="shared" ref="BT204:BT205" si="648">BS204/$C$202*100</f>
        <v>#DIV/0!</v>
      </c>
      <c r="BU204" s="53"/>
      <c r="BV204" s="54"/>
      <c r="BW204" s="120">
        <f t="shared" si="630"/>
        <v>0</v>
      </c>
      <c r="BX204" s="53" t="e">
        <f t="shared" ref="BX204:BX205" si="649">BW204/$C$202*100</f>
        <v>#DIV/0!</v>
      </c>
      <c r="BY204" s="121"/>
      <c r="BZ204" s="122"/>
    </row>
    <row r="205" spans="1:78" ht="19.5" thickBot="1">
      <c r="A205" s="22"/>
      <c r="B205" s="49" t="s">
        <v>129</v>
      </c>
      <c r="C205" s="52">
        <f>COUNTIF(ชื่อสถานบริการ1!$C$53:$AF$53,3)</f>
        <v>0</v>
      </c>
      <c r="D205" s="53" t="e">
        <f t="shared" si="631"/>
        <v>#DIV/0!</v>
      </c>
      <c r="E205" s="53"/>
      <c r="F205" s="54"/>
      <c r="G205" s="52">
        <f>COUNTIF(ชื่อสถานบริการ2!$C$53:$AF$53,3)</f>
        <v>0</v>
      </c>
      <c r="H205" s="53" t="e">
        <f t="shared" si="632"/>
        <v>#DIV/0!</v>
      </c>
      <c r="I205" s="53"/>
      <c r="J205" s="54"/>
      <c r="K205" s="52">
        <f>COUNTIF(ชื่อสถานบริการ3!$C$53:$AF$53,3)</f>
        <v>0</v>
      </c>
      <c r="L205" s="53" t="e">
        <f t="shared" si="633"/>
        <v>#DIV/0!</v>
      </c>
      <c r="M205" s="53"/>
      <c r="N205" s="54"/>
      <c r="O205" s="52">
        <f>COUNTIF(ชื่อสถานบริการ4!$C$53:$AF$53,3)</f>
        <v>0</v>
      </c>
      <c r="P205" s="53" t="e">
        <f t="shared" si="634"/>
        <v>#DIV/0!</v>
      </c>
      <c r="Q205" s="53"/>
      <c r="R205" s="54"/>
      <c r="S205" s="52">
        <f>COUNTIF(ชื่อสถานบริการ5!$C$53:$AF$53,3)</f>
        <v>0</v>
      </c>
      <c r="T205" s="53" t="e">
        <f t="shared" si="635"/>
        <v>#DIV/0!</v>
      </c>
      <c r="U205" s="53"/>
      <c r="V205" s="54"/>
      <c r="W205" s="52">
        <f>COUNTIF(ชื่อสถานบริการ6!$C$53:$AF$53,3)</f>
        <v>0</v>
      </c>
      <c r="X205" s="53" t="e">
        <f t="shared" si="636"/>
        <v>#DIV/0!</v>
      </c>
      <c r="Y205" s="53"/>
      <c r="Z205" s="54"/>
      <c r="AA205" s="52">
        <f>COUNTIF(ชื่อสถานบริการ7!$C$53:$AF$53,3)</f>
        <v>0</v>
      </c>
      <c r="AB205" s="53" t="e">
        <f t="shared" si="637"/>
        <v>#DIV/0!</v>
      </c>
      <c r="AC205" s="53"/>
      <c r="AD205" s="54"/>
      <c r="AE205" s="52">
        <f>COUNTIF(ชื่อสถานบริการ8!$C$53:$AF$53,3)</f>
        <v>0</v>
      </c>
      <c r="AF205" s="53" t="e">
        <f t="shared" si="638"/>
        <v>#DIV/0!</v>
      </c>
      <c r="AG205" s="53"/>
      <c r="AH205" s="54"/>
      <c r="AI205" s="52">
        <f>COUNTIF(ชื่อสถานบริการ9!$C$53:$AF$53,3)</f>
        <v>0</v>
      </c>
      <c r="AJ205" s="53" t="e">
        <f t="shared" si="639"/>
        <v>#DIV/0!</v>
      </c>
      <c r="AK205" s="53"/>
      <c r="AL205" s="54"/>
      <c r="AM205" s="52">
        <f>COUNTIF(ชื่อสถานบริการ10!$C$53:$AF$53,3)</f>
        <v>0</v>
      </c>
      <c r="AN205" s="53" t="e">
        <f t="shared" si="640"/>
        <v>#DIV/0!</v>
      </c>
      <c r="AO205" s="53"/>
      <c r="AP205" s="54"/>
      <c r="AQ205" s="52">
        <f>COUNTIF(ชื่อสถานบริการ11!$C$53:$AF$53,3)</f>
        <v>0</v>
      </c>
      <c r="AR205" s="53" t="e">
        <f t="shared" si="641"/>
        <v>#DIV/0!</v>
      </c>
      <c r="AS205" s="53"/>
      <c r="AT205" s="54"/>
      <c r="AU205" s="52">
        <f>COUNTIF(ชื่อสถานบริการ12!$C$53:$AF$53,3)</f>
        <v>0</v>
      </c>
      <c r="AV205" s="53" t="e">
        <f t="shared" si="642"/>
        <v>#DIV/0!</v>
      </c>
      <c r="AW205" s="53"/>
      <c r="AX205" s="54"/>
      <c r="AY205" s="52">
        <f>COUNTIF(ชื่อสถานบริการ13!$C$53:$AF$53,3)</f>
        <v>0</v>
      </c>
      <c r="AZ205" s="53" t="e">
        <f t="shared" si="643"/>
        <v>#DIV/0!</v>
      </c>
      <c r="BA205" s="53"/>
      <c r="BB205" s="54"/>
      <c r="BC205" s="52">
        <f>COUNTIF(ชื่อสถานบริการ14!$C$53:$AF$53,3)</f>
        <v>0</v>
      </c>
      <c r="BD205" s="53" t="e">
        <f t="shared" si="644"/>
        <v>#DIV/0!</v>
      </c>
      <c r="BE205" s="53"/>
      <c r="BF205" s="54"/>
      <c r="BG205" s="52">
        <f>COUNTIF(ชื่อสถานบริการ15!$C$53:$AF$53,3)</f>
        <v>0</v>
      </c>
      <c r="BH205" s="53" t="e">
        <f t="shared" si="645"/>
        <v>#DIV/0!</v>
      </c>
      <c r="BI205" s="53"/>
      <c r="BJ205" s="54"/>
      <c r="BK205" s="52">
        <f>COUNTIF(ชื่อสถานบริการ16!$C$53:$AF$53,3)</f>
        <v>0</v>
      </c>
      <c r="BL205" s="53" t="e">
        <f t="shared" si="646"/>
        <v>#DIV/0!</v>
      </c>
      <c r="BM205" s="53"/>
      <c r="BN205" s="54"/>
      <c r="BO205" s="52">
        <f>COUNTIF(ชื่อสถานบริการ17!$C$53:$AF$53,3)</f>
        <v>0</v>
      </c>
      <c r="BP205" s="53" t="e">
        <f t="shared" si="647"/>
        <v>#DIV/0!</v>
      </c>
      <c r="BQ205" s="53"/>
      <c r="BR205" s="54"/>
      <c r="BS205" s="52">
        <f>COUNTIF(ชื่อสถานบริการ18!$C$53:$AF$53,3)</f>
        <v>0</v>
      </c>
      <c r="BT205" s="53" t="e">
        <f t="shared" si="648"/>
        <v>#DIV/0!</v>
      </c>
      <c r="BU205" s="53"/>
      <c r="BV205" s="54"/>
      <c r="BW205" s="120">
        <f t="shared" si="630"/>
        <v>0</v>
      </c>
      <c r="BX205" s="53" t="e">
        <f t="shared" si="649"/>
        <v>#DIV/0!</v>
      </c>
      <c r="BY205" s="121"/>
      <c r="BZ205" s="122"/>
    </row>
    <row r="206" spans="1:78">
      <c r="A206" s="22"/>
      <c r="B206" s="24" t="s">
        <v>54</v>
      </c>
      <c r="C206" s="52"/>
      <c r="D206" s="53"/>
      <c r="E206" s="53"/>
      <c r="F206" s="54"/>
      <c r="G206" s="52"/>
      <c r="H206" s="53"/>
      <c r="I206" s="53"/>
      <c r="J206" s="54"/>
      <c r="K206" s="52"/>
      <c r="L206" s="53"/>
      <c r="M206" s="53"/>
      <c r="N206" s="54"/>
      <c r="O206" s="52"/>
      <c r="P206" s="53"/>
      <c r="Q206" s="53"/>
      <c r="R206" s="54"/>
      <c r="S206" s="52"/>
      <c r="T206" s="53"/>
      <c r="U206" s="53"/>
      <c r="V206" s="54"/>
      <c r="W206" s="52"/>
      <c r="X206" s="53"/>
      <c r="Y206" s="53"/>
      <c r="Z206" s="54"/>
      <c r="AA206" s="52"/>
      <c r="AB206" s="53"/>
      <c r="AC206" s="53"/>
      <c r="AD206" s="54"/>
      <c r="AE206" s="52"/>
      <c r="AF206" s="53"/>
      <c r="AG206" s="53"/>
      <c r="AH206" s="54"/>
      <c r="AI206" s="52"/>
      <c r="AJ206" s="53"/>
      <c r="AK206" s="53"/>
      <c r="AL206" s="54"/>
      <c r="AM206" s="52"/>
      <c r="AN206" s="53"/>
      <c r="AO206" s="53"/>
      <c r="AP206" s="54"/>
      <c r="AQ206" s="52"/>
      <c r="AR206" s="53"/>
      <c r="AS206" s="53"/>
      <c r="AT206" s="54"/>
      <c r="AU206" s="52"/>
      <c r="AV206" s="53"/>
      <c r="AW206" s="53"/>
      <c r="AX206" s="54"/>
      <c r="AY206" s="52"/>
      <c r="AZ206" s="53"/>
      <c r="BA206" s="53"/>
      <c r="BB206" s="54"/>
      <c r="BC206" s="52"/>
      <c r="BD206" s="53"/>
      <c r="BE206" s="53"/>
      <c r="BF206" s="54"/>
      <c r="BG206" s="52"/>
      <c r="BH206" s="53"/>
      <c r="BI206" s="53"/>
      <c r="BJ206" s="54"/>
      <c r="BK206" s="52"/>
      <c r="BL206" s="53"/>
      <c r="BM206" s="53"/>
      <c r="BN206" s="54"/>
      <c r="BO206" s="52"/>
      <c r="BP206" s="53"/>
      <c r="BQ206" s="53"/>
      <c r="BR206" s="54"/>
      <c r="BS206" s="52"/>
      <c r="BT206" s="53"/>
      <c r="BU206" s="53"/>
      <c r="BV206" s="54"/>
      <c r="BW206" s="120">
        <f t="shared" si="630"/>
        <v>0</v>
      </c>
      <c r="BX206" s="53"/>
      <c r="BY206" s="121"/>
      <c r="BZ206" s="122"/>
    </row>
    <row r="207" spans="1:78" ht="28.5">
      <c r="A207" s="22">
        <v>14</v>
      </c>
      <c r="B207" s="23" t="s">
        <v>53</v>
      </c>
      <c r="C207" s="52">
        <f>SUM(C208:C210)</f>
        <v>0</v>
      </c>
      <c r="D207" s="53"/>
      <c r="E207" s="53"/>
      <c r="F207" s="54"/>
      <c r="G207" s="52">
        <f>SUM(G208:G210)</f>
        <v>0</v>
      </c>
      <c r="H207" s="53"/>
      <c r="I207" s="53"/>
      <c r="J207" s="54"/>
      <c r="K207" s="52">
        <f>SUM(K208:K210)</f>
        <v>0</v>
      </c>
      <c r="L207" s="53"/>
      <c r="M207" s="53"/>
      <c r="N207" s="54"/>
      <c r="O207" s="52">
        <f>SUM(O208:O210)</f>
        <v>0</v>
      </c>
      <c r="P207" s="53"/>
      <c r="Q207" s="53"/>
      <c r="R207" s="54"/>
      <c r="S207" s="52">
        <f>SUM(S208:S210)</f>
        <v>0</v>
      </c>
      <c r="T207" s="53"/>
      <c r="U207" s="53"/>
      <c r="V207" s="54"/>
      <c r="W207" s="52">
        <f>SUM(W208:W210)</f>
        <v>0</v>
      </c>
      <c r="X207" s="53"/>
      <c r="Y207" s="53"/>
      <c r="Z207" s="54"/>
      <c r="AA207" s="52">
        <f>SUM(AA208:AA210)</f>
        <v>0</v>
      </c>
      <c r="AB207" s="53"/>
      <c r="AC207" s="53"/>
      <c r="AD207" s="54"/>
      <c r="AE207" s="52">
        <f>SUM(AE208:AE210)</f>
        <v>0</v>
      </c>
      <c r="AF207" s="53"/>
      <c r="AG207" s="53"/>
      <c r="AH207" s="54"/>
      <c r="AI207" s="52">
        <f>SUM(AI208:AI210)</f>
        <v>0</v>
      </c>
      <c r="AJ207" s="53"/>
      <c r="AK207" s="53"/>
      <c r="AL207" s="54"/>
      <c r="AM207" s="52">
        <f>SUM(AM208:AM210)</f>
        <v>0</v>
      </c>
      <c r="AN207" s="53"/>
      <c r="AO207" s="53"/>
      <c r="AP207" s="54"/>
      <c r="AQ207" s="52">
        <f>SUM(AQ208:AQ210)</f>
        <v>0</v>
      </c>
      <c r="AR207" s="53"/>
      <c r="AS207" s="53"/>
      <c r="AT207" s="54"/>
      <c r="AU207" s="52">
        <f>SUM(AU208:AU210)</f>
        <v>0</v>
      </c>
      <c r="AV207" s="53"/>
      <c r="AW207" s="53"/>
      <c r="AX207" s="54"/>
      <c r="AY207" s="52">
        <f>SUM(AY208:AY210)</f>
        <v>0</v>
      </c>
      <c r="AZ207" s="53"/>
      <c r="BA207" s="53"/>
      <c r="BB207" s="54"/>
      <c r="BC207" s="52">
        <f>SUM(BC208:BC210)</f>
        <v>0</v>
      </c>
      <c r="BD207" s="53"/>
      <c r="BE207" s="53"/>
      <c r="BF207" s="54"/>
      <c r="BG207" s="52">
        <f>SUM(BG208:BG210)</f>
        <v>0</v>
      </c>
      <c r="BH207" s="53"/>
      <c r="BI207" s="53"/>
      <c r="BJ207" s="54"/>
      <c r="BK207" s="52">
        <f>SUM(BK208:BK210)</f>
        <v>0</v>
      </c>
      <c r="BL207" s="53"/>
      <c r="BM207" s="53"/>
      <c r="BN207" s="54"/>
      <c r="BO207" s="52">
        <f>SUM(BO208:BO210)</f>
        <v>0</v>
      </c>
      <c r="BP207" s="53"/>
      <c r="BQ207" s="53"/>
      <c r="BR207" s="54"/>
      <c r="BS207" s="52">
        <f>SUM(BS208:BS210)</f>
        <v>0</v>
      </c>
      <c r="BT207" s="53"/>
      <c r="BU207" s="53"/>
      <c r="BV207" s="54"/>
      <c r="BW207" s="120">
        <f t="shared" si="630"/>
        <v>0</v>
      </c>
      <c r="BX207" s="53"/>
      <c r="BY207" s="121"/>
      <c r="BZ207" s="122"/>
    </row>
    <row r="208" spans="1:78" ht="18.75">
      <c r="A208" s="22"/>
      <c r="B208" s="46" t="s">
        <v>140</v>
      </c>
      <c r="C208" s="52">
        <f>COUNTIF(ชื่อสถานบริการ1!$C$55:$AF$55,1)</f>
        <v>0</v>
      </c>
      <c r="D208" s="53" t="e">
        <f>C208/$C$207*100</f>
        <v>#DIV/0!</v>
      </c>
      <c r="E208" s="53"/>
      <c r="F208" s="54"/>
      <c r="G208" s="52">
        <f>COUNTIF(ชื่อสถานบริการ2!$C$55:$AF$55,1)</f>
        <v>0</v>
      </c>
      <c r="H208" s="53" t="e">
        <f>G208/$C$207*100</f>
        <v>#DIV/0!</v>
      </c>
      <c r="I208" s="53"/>
      <c r="J208" s="54"/>
      <c r="K208" s="52">
        <f>COUNTIF(ชื่อสถานบริการ3!$C$55:$AF$55,1)</f>
        <v>0</v>
      </c>
      <c r="L208" s="53" t="e">
        <f>K208/$C$207*100</f>
        <v>#DIV/0!</v>
      </c>
      <c r="M208" s="53"/>
      <c r="N208" s="54"/>
      <c r="O208" s="52">
        <f>COUNTIF(ชื่อสถานบริการ4!$C$55:$AF$55,1)</f>
        <v>0</v>
      </c>
      <c r="P208" s="53" t="e">
        <f>O208/$C$207*100</f>
        <v>#DIV/0!</v>
      </c>
      <c r="Q208" s="53"/>
      <c r="R208" s="54"/>
      <c r="S208" s="52">
        <f>COUNTIF(ชื่อสถานบริการ5!$C$55:$AF$55,1)</f>
        <v>0</v>
      </c>
      <c r="T208" s="53" t="e">
        <f>S208/$C$207*100</f>
        <v>#DIV/0!</v>
      </c>
      <c r="U208" s="53"/>
      <c r="V208" s="54"/>
      <c r="W208" s="52">
        <f>COUNTIF(ชื่อสถานบริการ6!$C$55:$AF$55,1)</f>
        <v>0</v>
      </c>
      <c r="X208" s="53" t="e">
        <f>W208/$C$207*100</f>
        <v>#DIV/0!</v>
      </c>
      <c r="Y208" s="53"/>
      <c r="Z208" s="54"/>
      <c r="AA208" s="52">
        <f>COUNTIF(ชื่อสถานบริการ7!$C$55:$AF$55,1)</f>
        <v>0</v>
      </c>
      <c r="AB208" s="53" t="e">
        <f>AA208/$C$207*100</f>
        <v>#DIV/0!</v>
      </c>
      <c r="AC208" s="53"/>
      <c r="AD208" s="54"/>
      <c r="AE208" s="52">
        <f>COUNTIF(ชื่อสถานบริการ8!$C$55:$AF$55,1)</f>
        <v>0</v>
      </c>
      <c r="AF208" s="53" t="e">
        <f>AE208/$C$207*100</f>
        <v>#DIV/0!</v>
      </c>
      <c r="AG208" s="53"/>
      <c r="AH208" s="54"/>
      <c r="AI208" s="52">
        <f>COUNTIF(ชื่อสถานบริการ9!$C$55:$AF$55,1)</f>
        <v>0</v>
      </c>
      <c r="AJ208" s="53" t="e">
        <f>AI208/$C$207*100</f>
        <v>#DIV/0!</v>
      </c>
      <c r="AK208" s="53"/>
      <c r="AL208" s="54"/>
      <c r="AM208" s="52">
        <f>COUNTIF(ชื่อสถานบริการ10!$C$55:$AF$55,1)</f>
        <v>0</v>
      </c>
      <c r="AN208" s="53" t="e">
        <f>AM208/$C$207*100</f>
        <v>#DIV/0!</v>
      </c>
      <c r="AO208" s="53"/>
      <c r="AP208" s="54"/>
      <c r="AQ208" s="52">
        <f>COUNTIF(ชื่อสถานบริการ11!$C$55:$AF$55,1)</f>
        <v>0</v>
      </c>
      <c r="AR208" s="53" t="e">
        <f>AQ208/$C$207*100</f>
        <v>#DIV/0!</v>
      </c>
      <c r="AS208" s="53"/>
      <c r="AT208" s="54"/>
      <c r="AU208" s="52">
        <f>COUNTIF(ชื่อสถานบริการ12!$C$55:$AF$55,1)</f>
        <v>0</v>
      </c>
      <c r="AV208" s="53" t="e">
        <f>AU208/$C$207*100</f>
        <v>#DIV/0!</v>
      </c>
      <c r="AW208" s="53"/>
      <c r="AX208" s="54"/>
      <c r="AY208" s="52">
        <f>COUNTIF(ชื่อสถานบริการ13!$C$55:$AF$55,1)</f>
        <v>0</v>
      </c>
      <c r="AZ208" s="53" t="e">
        <f>AY208/$C$207*100</f>
        <v>#DIV/0!</v>
      </c>
      <c r="BA208" s="53"/>
      <c r="BB208" s="54"/>
      <c r="BC208" s="52">
        <f>COUNTIF(ชื่อสถานบริการ14!$C$55:$AF$55,1)</f>
        <v>0</v>
      </c>
      <c r="BD208" s="53" t="e">
        <f>BC208/$C$207*100</f>
        <v>#DIV/0!</v>
      </c>
      <c r="BE208" s="53"/>
      <c r="BF208" s="54"/>
      <c r="BG208" s="52">
        <f>COUNTIF(ชื่อสถานบริการ15!$C$55:$AF$55,1)</f>
        <v>0</v>
      </c>
      <c r="BH208" s="53" t="e">
        <f>BG208/$C$207*100</f>
        <v>#DIV/0!</v>
      </c>
      <c r="BI208" s="53"/>
      <c r="BJ208" s="54"/>
      <c r="BK208" s="52">
        <f>COUNTIF(ชื่อสถานบริการ16!$C$55:$AF$55,1)</f>
        <v>0</v>
      </c>
      <c r="BL208" s="53" t="e">
        <f>BK208/$C$207*100</f>
        <v>#DIV/0!</v>
      </c>
      <c r="BM208" s="53"/>
      <c r="BN208" s="54"/>
      <c r="BO208" s="52">
        <f>COUNTIF(ชื่อสถานบริการ17!$C$55:$AF$55,1)</f>
        <v>0</v>
      </c>
      <c r="BP208" s="53" t="e">
        <f>BO208/$C$207*100</f>
        <v>#DIV/0!</v>
      </c>
      <c r="BQ208" s="53"/>
      <c r="BR208" s="54"/>
      <c r="BS208" s="52">
        <f>COUNTIF(ชื่อสถานบริการ18!$C$55:$AF$55,1)</f>
        <v>0</v>
      </c>
      <c r="BT208" s="53" t="e">
        <f>BS208/$C$207*100</f>
        <v>#DIV/0!</v>
      </c>
      <c r="BU208" s="53"/>
      <c r="BV208" s="54"/>
      <c r="BW208" s="120">
        <f t="shared" si="630"/>
        <v>0</v>
      </c>
      <c r="BX208" s="53" t="e">
        <f>BW208/$C$207*100</f>
        <v>#DIV/0!</v>
      </c>
      <c r="BY208" s="121"/>
      <c r="BZ208" s="122"/>
    </row>
    <row r="209" spans="1:78" ht="18.75">
      <c r="A209" s="22"/>
      <c r="B209" s="46" t="s">
        <v>141</v>
      </c>
      <c r="C209" s="52">
        <f>COUNTIF(ชื่อสถานบริการ1!$C$55:$AF$55,2)</f>
        <v>0</v>
      </c>
      <c r="D209" s="53" t="e">
        <f t="shared" ref="D209:D210" si="650">C209/$C$207*100</f>
        <v>#DIV/0!</v>
      </c>
      <c r="E209" s="53"/>
      <c r="F209" s="54"/>
      <c r="G209" s="52">
        <f>COUNTIF(ชื่อสถานบริการ2!$C$55:$AF$55,2)</f>
        <v>0</v>
      </c>
      <c r="H209" s="53" t="e">
        <f t="shared" ref="H209:H210" si="651">G209/$C$207*100</f>
        <v>#DIV/0!</v>
      </c>
      <c r="I209" s="53"/>
      <c r="J209" s="54"/>
      <c r="K209" s="52">
        <f>COUNTIF(ชื่อสถานบริการ3!$C$55:$AF$55,2)</f>
        <v>0</v>
      </c>
      <c r="L209" s="53" t="e">
        <f t="shared" ref="L209:L210" si="652">K209/$C$207*100</f>
        <v>#DIV/0!</v>
      </c>
      <c r="M209" s="53"/>
      <c r="N209" s="54"/>
      <c r="O209" s="52">
        <f>COUNTIF(ชื่อสถานบริการ4!$C$55:$AF$55,2)</f>
        <v>0</v>
      </c>
      <c r="P209" s="53" t="e">
        <f t="shared" ref="P209:P210" si="653">O209/$C$207*100</f>
        <v>#DIV/0!</v>
      </c>
      <c r="Q209" s="53"/>
      <c r="R209" s="54"/>
      <c r="S209" s="52">
        <f>COUNTIF(ชื่อสถานบริการ5!$C$55:$AF$55,2)</f>
        <v>0</v>
      </c>
      <c r="T209" s="53" t="e">
        <f t="shared" ref="T209:T210" si="654">S209/$C$207*100</f>
        <v>#DIV/0!</v>
      </c>
      <c r="U209" s="53"/>
      <c r="V209" s="54"/>
      <c r="W209" s="52">
        <f>COUNTIF(ชื่อสถานบริการ6!$C$55:$AF$55,2)</f>
        <v>0</v>
      </c>
      <c r="X209" s="53" t="e">
        <f t="shared" ref="X209:X210" si="655">W209/$C$207*100</f>
        <v>#DIV/0!</v>
      </c>
      <c r="Y209" s="53"/>
      <c r="Z209" s="54"/>
      <c r="AA209" s="52">
        <f>COUNTIF(ชื่อสถานบริการ7!$C$55:$AF$55,2)</f>
        <v>0</v>
      </c>
      <c r="AB209" s="53" t="e">
        <f t="shared" ref="AB209:AB210" si="656">AA209/$C$207*100</f>
        <v>#DIV/0!</v>
      </c>
      <c r="AC209" s="53"/>
      <c r="AD209" s="54"/>
      <c r="AE209" s="52">
        <f>COUNTIF(ชื่อสถานบริการ8!$C$55:$AF$55,2)</f>
        <v>0</v>
      </c>
      <c r="AF209" s="53" t="e">
        <f t="shared" ref="AF209:AF210" si="657">AE209/$C$207*100</f>
        <v>#DIV/0!</v>
      </c>
      <c r="AG209" s="53"/>
      <c r="AH209" s="54"/>
      <c r="AI209" s="52">
        <f>COUNTIF(ชื่อสถานบริการ9!$C$55:$AF$55,2)</f>
        <v>0</v>
      </c>
      <c r="AJ209" s="53" t="e">
        <f t="shared" ref="AJ209:AJ210" si="658">AI209/$C$207*100</f>
        <v>#DIV/0!</v>
      </c>
      <c r="AK209" s="53"/>
      <c r="AL209" s="54"/>
      <c r="AM209" s="52">
        <f>COUNTIF(ชื่อสถานบริการ10!$C$55:$AF$55,2)</f>
        <v>0</v>
      </c>
      <c r="AN209" s="53" t="e">
        <f t="shared" ref="AN209:AN210" si="659">AM209/$C$207*100</f>
        <v>#DIV/0!</v>
      </c>
      <c r="AO209" s="53"/>
      <c r="AP209" s="54"/>
      <c r="AQ209" s="52">
        <f>COUNTIF(ชื่อสถานบริการ11!$C$55:$AF$55,2)</f>
        <v>0</v>
      </c>
      <c r="AR209" s="53" t="e">
        <f t="shared" ref="AR209:AR210" si="660">AQ209/$C$207*100</f>
        <v>#DIV/0!</v>
      </c>
      <c r="AS209" s="53"/>
      <c r="AT209" s="54"/>
      <c r="AU209" s="52">
        <f>COUNTIF(ชื่อสถานบริการ12!$C$55:$AF$55,2)</f>
        <v>0</v>
      </c>
      <c r="AV209" s="53" t="e">
        <f t="shared" ref="AV209:AV210" si="661">AU209/$C$207*100</f>
        <v>#DIV/0!</v>
      </c>
      <c r="AW209" s="53"/>
      <c r="AX209" s="54"/>
      <c r="AY209" s="52">
        <f>COUNTIF(ชื่อสถานบริการ13!$C$55:$AF$55,2)</f>
        <v>0</v>
      </c>
      <c r="AZ209" s="53" t="e">
        <f t="shared" ref="AZ209:AZ210" si="662">AY209/$C$207*100</f>
        <v>#DIV/0!</v>
      </c>
      <c r="BA209" s="53"/>
      <c r="BB209" s="54"/>
      <c r="BC209" s="52">
        <f>COUNTIF(ชื่อสถานบริการ14!$C$55:$AF$55,2)</f>
        <v>0</v>
      </c>
      <c r="BD209" s="53" t="e">
        <f t="shared" ref="BD209:BD210" si="663">BC209/$C$207*100</f>
        <v>#DIV/0!</v>
      </c>
      <c r="BE209" s="53"/>
      <c r="BF209" s="54"/>
      <c r="BG209" s="52">
        <f>COUNTIF(ชื่อสถานบริการ15!$C$55:$AF$55,2)</f>
        <v>0</v>
      </c>
      <c r="BH209" s="53" t="e">
        <f t="shared" ref="BH209:BH210" si="664">BG209/$C$207*100</f>
        <v>#DIV/0!</v>
      </c>
      <c r="BI209" s="53"/>
      <c r="BJ209" s="54"/>
      <c r="BK209" s="52">
        <f>COUNTIF(ชื่อสถานบริการ16!$C$55:$AF$55,2)</f>
        <v>0</v>
      </c>
      <c r="BL209" s="53" t="e">
        <f t="shared" ref="BL209:BL210" si="665">BK209/$C$207*100</f>
        <v>#DIV/0!</v>
      </c>
      <c r="BM209" s="53"/>
      <c r="BN209" s="54"/>
      <c r="BO209" s="52">
        <f>COUNTIF(ชื่อสถานบริการ17!$C$55:$AF$55,2)</f>
        <v>0</v>
      </c>
      <c r="BP209" s="53" t="e">
        <f t="shared" ref="BP209:BP210" si="666">BO209/$C$207*100</f>
        <v>#DIV/0!</v>
      </c>
      <c r="BQ209" s="53"/>
      <c r="BR209" s="54"/>
      <c r="BS209" s="52">
        <f>COUNTIF(ชื่อสถานบริการ18!$C$55:$AF$55,2)</f>
        <v>0</v>
      </c>
      <c r="BT209" s="53" t="e">
        <f t="shared" ref="BT209:BT210" si="667">BS209/$C$207*100</f>
        <v>#DIV/0!</v>
      </c>
      <c r="BU209" s="53"/>
      <c r="BV209" s="54"/>
      <c r="BW209" s="120">
        <f t="shared" si="630"/>
        <v>0</v>
      </c>
      <c r="BX209" s="53" t="e">
        <f t="shared" ref="BX209:BX210" si="668">BW209/$C$207*100</f>
        <v>#DIV/0!</v>
      </c>
      <c r="BY209" s="121"/>
      <c r="BZ209" s="122"/>
    </row>
    <row r="210" spans="1:78" ht="19.5" thickBot="1">
      <c r="A210" s="22"/>
      <c r="B210" s="49" t="s">
        <v>129</v>
      </c>
      <c r="C210" s="52">
        <f>COUNTIF(ชื่อสถานบริการ1!$C$55:$AF$55,3)</f>
        <v>0</v>
      </c>
      <c r="D210" s="53" t="e">
        <f t="shared" si="650"/>
        <v>#DIV/0!</v>
      </c>
      <c r="E210" s="53"/>
      <c r="F210" s="54"/>
      <c r="G210" s="52">
        <f>COUNTIF(ชื่อสถานบริการ2!$C$55:$AF$55,3)</f>
        <v>0</v>
      </c>
      <c r="H210" s="53" t="e">
        <f t="shared" si="651"/>
        <v>#DIV/0!</v>
      </c>
      <c r="I210" s="53"/>
      <c r="J210" s="54"/>
      <c r="K210" s="52">
        <f>COUNTIF(ชื่อสถานบริการ3!$C$55:$AF$55,3)</f>
        <v>0</v>
      </c>
      <c r="L210" s="53" t="e">
        <f t="shared" si="652"/>
        <v>#DIV/0!</v>
      </c>
      <c r="M210" s="53"/>
      <c r="N210" s="54"/>
      <c r="O210" s="52">
        <f>COUNTIF(ชื่อสถานบริการ4!$C$55:$AF$55,3)</f>
        <v>0</v>
      </c>
      <c r="P210" s="53" t="e">
        <f t="shared" si="653"/>
        <v>#DIV/0!</v>
      </c>
      <c r="Q210" s="53"/>
      <c r="R210" s="54"/>
      <c r="S210" s="52">
        <f>COUNTIF(ชื่อสถานบริการ5!$C$55:$AF$55,3)</f>
        <v>0</v>
      </c>
      <c r="T210" s="53" t="e">
        <f t="shared" si="654"/>
        <v>#DIV/0!</v>
      </c>
      <c r="U210" s="53"/>
      <c r="V210" s="54"/>
      <c r="W210" s="52">
        <f>COUNTIF(ชื่อสถานบริการ6!$C$55:$AF$55,3)</f>
        <v>0</v>
      </c>
      <c r="X210" s="53" t="e">
        <f t="shared" si="655"/>
        <v>#DIV/0!</v>
      </c>
      <c r="Y210" s="53"/>
      <c r="Z210" s="54"/>
      <c r="AA210" s="52">
        <f>COUNTIF(ชื่อสถานบริการ7!$C$55:$AF$55,3)</f>
        <v>0</v>
      </c>
      <c r="AB210" s="53" t="e">
        <f t="shared" si="656"/>
        <v>#DIV/0!</v>
      </c>
      <c r="AC210" s="53"/>
      <c r="AD210" s="54"/>
      <c r="AE210" s="52">
        <f>COUNTIF(ชื่อสถานบริการ8!$C$55:$AF$55,3)</f>
        <v>0</v>
      </c>
      <c r="AF210" s="53" t="e">
        <f t="shared" si="657"/>
        <v>#DIV/0!</v>
      </c>
      <c r="AG210" s="53"/>
      <c r="AH210" s="54"/>
      <c r="AI210" s="52">
        <f>COUNTIF(ชื่อสถานบริการ9!$C$55:$AF$55,3)</f>
        <v>0</v>
      </c>
      <c r="AJ210" s="53" t="e">
        <f t="shared" si="658"/>
        <v>#DIV/0!</v>
      </c>
      <c r="AK210" s="53"/>
      <c r="AL210" s="54"/>
      <c r="AM210" s="52">
        <f>COUNTIF(ชื่อสถานบริการ10!$C$55:$AF$55,3)</f>
        <v>0</v>
      </c>
      <c r="AN210" s="53" t="e">
        <f t="shared" si="659"/>
        <v>#DIV/0!</v>
      </c>
      <c r="AO210" s="53"/>
      <c r="AP210" s="54"/>
      <c r="AQ210" s="52">
        <f>COUNTIF(ชื่อสถานบริการ11!$C$55:$AF$55,3)</f>
        <v>0</v>
      </c>
      <c r="AR210" s="53" t="e">
        <f t="shared" si="660"/>
        <v>#DIV/0!</v>
      </c>
      <c r="AS210" s="53"/>
      <c r="AT210" s="54"/>
      <c r="AU210" s="52">
        <f>COUNTIF(ชื่อสถานบริการ12!$C$55:$AF$55,3)</f>
        <v>0</v>
      </c>
      <c r="AV210" s="53" t="e">
        <f t="shared" si="661"/>
        <v>#DIV/0!</v>
      </c>
      <c r="AW210" s="53"/>
      <c r="AX210" s="54"/>
      <c r="AY210" s="52">
        <f>COUNTIF(ชื่อสถานบริการ13!$C$55:$AF$55,3)</f>
        <v>0</v>
      </c>
      <c r="AZ210" s="53" t="e">
        <f t="shared" si="662"/>
        <v>#DIV/0!</v>
      </c>
      <c r="BA210" s="53"/>
      <c r="BB210" s="54"/>
      <c r="BC210" s="52">
        <f>COUNTIF(ชื่อสถานบริการ14!$C$55:$AF$55,3)</f>
        <v>0</v>
      </c>
      <c r="BD210" s="53" t="e">
        <f t="shared" si="663"/>
        <v>#DIV/0!</v>
      </c>
      <c r="BE210" s="53"/>
      <c r="BF210" s="54"/>
      <c r="BG210" s="52">
        <f>COUNTIF(ชื่อสถานบริการ15!$C$55:$AF$55,3)</f>
        <v>0</v>
      </c>
      <c r="BH210" s="53" t="e">
        <f t="shared" si="664"/>
        <v>#DIV/0!</v>
      </c>
      <c r="BI210" s="53"/>
      <c r="BJ210" s="54"/>
      <c r="BK210" s="52">
        <f>COUNTIF(ชื่อสถานบริการ16!$C$55:$AF$55,3)</f>
        <v>0</v>
      </c>
      <c r="BL210" s="53" t="e">
        <f t="shared" si="665"/>
        <v>#DIV/0!</v>
      </c>
      <c r="BM210" s="53"/>
      <c r="BN210" s="54"/>
      <c r="BO210" s="52">
        <f>COUNTIF(ชื่อสถานบริการ17!$C$55:$AF$55,3)</f>
        <v>0</v>
      </c>
      <c r="BP210" s="53" t="e">
        <f t="shared" si="666"/>
        <v>#DIV/0!</v>
      </c>
      <c r="BQ210" s="53"/>
      <c r="BR210" s="54"/>
      <c r="BS210" s="52">
        <f>COUNTIF(ชื่อสถานบริการ18!$C$55:$AF$55,3)</f>
        <v>0</v>
      </c>
      <c r="BT210" s="53" t="e">
        <f t="shared" si="667"/>
        <v>#DIV/0!</v>
      </c>
      <c r="BU210" s="53"/>
      <c r="BV210" s="54"/>
      <c r="BW210" s="120">
        <f t="shared" si="630"/>
        <v>0</v>
      </c>
      <c r="BX210" s="53" t="e">
        <f t="shared" si="668"/>
        <v>#DIV/0!</v>
      </c>
      <c r="BY210" s="121"/>
      <c r="BZ210" s="122"/>
    </row>
    <row r="211" spans="1:78">
      <c r="A211" s="22"/>
      <c r="B211" s="24" t="s">
        <v>54</v>
      </c>
      <c r="C211" s="52"/>
      <c r="D211" s="53"/>
      <c r="E211" s="53"/>
      <c r="F211" s="54"/>
      <c r="G211" s="52"/>
      <c r="H211" s="53"/>
      <c r="I211" s="53"/>
      <c r="J211" s="54"/>
      <c r="K211" s="52"/>
      <c r="L211" s="53"/>
      <c r="M211" s="53"/>
      <c r="N211" s="54"/>
      <c r="O211" s="52"/>
      <c r="P211" s="53"/>
      <c r="Q211" s="53"/>
      <c r="R211" s="54"/>
      <c r="S211" s="52"/>
      <c r="T211" s="53"/>
      <c r="U211" s="53"/>
      <c r="V211" s="54"/>
      <c r="W211" s="52"/>
      <c r="X211" s="53"/>
      <c r="Y211" s="53"/>
      <c r="Z211" s="54"/>
      <c r="AA211" s="52"/>
      <c r="AB211" s="53"/>
      <c r="AC211" s="53"/>
      <c r="AD211" s="54"/>
      <c r="AE211" s="52"/>
      <c r="AF211" s="53"/>
      <c r="AG211" s="53"/>
      <c r="AH211" s="54"/>
      <c r="AI211" s="52"/>
      <c r="AJ211" s="53"/>
      <c r="AK211" s="53"/>
      <c r="AL211" s="54"/>
      <c r="AM211" s="52"/>
      <c r="AN211" s="53"/>
      <c r="AO211" s="53"/>
      <c r="AP211" s="54"/>
      <c r="AQ211" s="52"/>
      <c r="AR211" s="53"/>
      <c r="AS211" s="53"/>
      <c r="AT211" s="54"/>
      <c r="AU211" s="52"/>
      <c r="AV211" s="53"/>
      <c r="AW211" s="53"/>
      <c r="AX211" s="54"/>
      <c r="AY211" s="52"/>
      <c r="AZ211" s="53"/>
      <c r="BA211" s="53"/>
      <c r="BB211" s="54"/>
      <c r="BC211" s="52"/>
      <c r="BD211" s="53"/>
      <c r="BE211" s="53"/>
      <c r="BF211" s="54"/>
      <c r="BG211" s="52"/>
      <c r="BH211" s="53"/>
      <c r="BI211" s="53"/>
      <c r="BJ211" s="54"/>
      <c r="BK211" s="52"/>
      <c r="BL211" s="53"/>
      <c r="BM211" s="53"/>
      <c r="BN211" s="54"/>
      <c r="BO211" s="52"/>
      <c r="BP211" s="53"/>
      <c r="BQ211" s="53"/>
      <c r="BR211" s="54"/>
      <c r="BS211" s="52"/>
      <c r="BT211" s="53"/>
      <c r="BU211" s="53"/>
      <c r="BV211" s="54"/>
      <c r="BW211" s="120"/>
      <c r="BX211" s="121"/>
      <c r="BY211" s="121"/>
      <c r="BZ211" s="122"/>
    </row>
    <row r="212" spans="1:78" ht="28.5">
      <c r="A212" s="22">
        <v>15</v>
      </c>
      <c r="B212" s="23" t="s">
        <v>55</v>
      </c>
      <c r="C212" s="52"/>
      <c r="D212" s="53"/>
      <c r="E212" s="53"/>
      <c r="F212" s="54"/>
      <c r="G212" s="52"/>
      <c r="H212" s="53"/>
      <c r="I212" s="53"/>
      <c r="J212" s="54"/>
      <c r="K212" s="52"/>
      <c r="L212" s="53"/>
      <c r="M212" s="53"/>
      <c r="N212" s="54"/>
      <c r="O212" s="52"/>
      <c r="P212" s="53"/>
      <c r="Q212" s="53"/>
      <c r="R212" s="54"/>
      <c r="S212" s="52"/>
      <c r="T212" s="53"/>
      <c r="U212" s="53"/>
      <c r="V212" s="54"/>
      <c r="W212" s="52"/>
      <c r="X212" s="53"/>
      <c r="Y212" s="53"/>
      <c r="Z212" s="54"/>
      <c r="AA212" s="52"/>
      <c r="AB212" s="53"/>
      <c r="AC212" s="53"/>
      <c r="AD212" s="54"/>
      <c r="AE212" s="52"/>
      <c r="AF212" s="53"/>
      <c r="AG212" s="53"/>
      <c r="AH212" s="54"/>
      <c r="AI212" s="52"/>
      <c r="AJ212" s="53"/>
      <c r="AK212" s="53"/>
      <c r="AL212" s="54"/>
      <c r="AM212" s="52"/>
      <c r="AN212" s="53"/>
      <c r="AO212" s="53"/>
      <c r="AP212" s="54"/>
      <c r="AQ212" s="52"/>
      <c r="AR212" s="53"/>
      <c r="AS212" s="53"/>
      <c r="AT212" s="54"/>
      <c r="AU212" s="52"/>
      <c r="AV212" s="53"/>
      <c r="AW212" s="53"/>
      <c r="AX212" s="54"/>
      <c r="AY212" s="52"/>
      <c r="AZ212" s="53"/>
      <c r="BA212" s="53"/>
      <c r="BB212" s="54"/>
      <c r="BC212" s="52"/>
      <c r="BD212" s="53"/>
      <c r="BE212" s="53"/>
      <c r="BF212" s="54"/>
      <c r="BG212" s="52"/>
      <c r="BH212" s="53"/>
      <c r="BI212" s="53"/>
      <c r="BJ212" s="54"/>
      <c r="BK212" s="52"/>
      <c r="BL212" s="53"/>
      <c r="BM212" s="53"/>
      <c r="BN212" s="54"/>
      <c r="BO212" s="52"/>
      <c r="BP212" s="53"/>
      <c r="BQ212" s="53"/>
      <c r="BR212" s="54"/>
      <c r="BS212" s="52"/>
      <c r="BT212" s="53"/>
      <c r="BU212" s="53"/>
      <c r="BV212" s="54"/>
      <c r="BW212" s="120"/>
      <c r="BX212" s="121"/>
      <c r="BY212" s="121"/>
      <c r="BZ212" s="122"/>
    </row>
    <row r="213" spans="1:78">
      <c r="A213" s="22"/>
      <c r="B213" s="24" t="s">
        <v>56</v>
      </c>
      <c r="C213" s="52"/>
      <c r="D213" s="53"/>
      <c r="E213" s="53"/>
      <c r="F213" s="54"/>
      <c r="G213" s="52"/>
      <c r="H213" s="53"/>
      <c r="I213" s="53"/>
      <c r="J213" s="54"/>
      <c r="K213" s="52"/>
      <c r="L213" s="53"/>
      <c r="M213" s="53"/>
      <c r="N213" s="54"/>
      <c r="O213" s="52"/>
      <c r="P213" s="53"/>
      <c r="Q213" s="53"/>
      <c r="R213" s="54"/>
      <c r="S213" s="52"/>
      <c r="T213" s="53"/>
      <c r="U213" s="53"/>
      <c r="V213" s="54"/>
      <c r="W213" s="52"/>
      <c r="X213" s="53"/>
      <c r="Y213" s="53"/>
      <c r="Z213" s="54"/>
      <c r="AA213" s="52"/>
      <c r="AB213" s="53"/>
      <c r="AC213" s="53"/>
      <c r="AD213" s="54"/>
      <c r="AE213" s="52"/>
      <c r="AF213" s="53"/>
      <c r="AG213" s="53"/>
      <c r="AH213" s="54"/>
      <c r="AI213" s="52"/>
      <c r="AJ213" s="53"/>
      <c r="AK213" s="53"/>
      <c r="AL213" s="54"/>
      <c r="AM213" s="52"/>
      <c r="AN213" s="53"/>
      <c r="AO213" s="53"/>
      <c r="AP213" s="54"/>
      <c r="AQ213" s="52"/>
      <c r="AR213" s="53"/>
      <c r="AS213" s="53"/>
      <c r="AT213" s="54"/>
      <c r="AU213" s="52"/>
      <c r="AV213" s="53"/>
      <c r="AW213" s="53"/>
      <c r="AX213" s="54"/>
      <c r="AY213" s="52"/>
      <c r="AZ213" s="53"/>
      <c r="BA213" s="53"/>
      <c r="BB213" s="54"/>
      <c r="BC213" s="52"/>
      <c r="BD213" s="53"/>
      <c r="BE213" s="53"/>
      <c r="BF213" s="54"/>
      <c r="BG213" s="52"/>
      <c r="BH213" s="53"/>
      <c r="BI213" s="53"/>
      <c r="BJ213" s="54"/>
      <c r="BK213" s="52"/>
      <c r="BL213" s="53"/>
      <c r="BM213" s="53"/>
      <c r="BN213" s="54"/>
      <c r="BO213" s="52"/>
      <c r="BP213" s="53"/>
      <c r="BQ213" s="53"/>
      <c r="BR213" s="54"/>
      <c r="BS213" s="52"/>
      <c r="BT213" s="53"/>
      <c r="BU213" s="53"/>
      <c r="BV213" s="54"/>
      <c r="BW213" s="120"/>
      <c r="BX213" s="121"/>
      <c r="BY213" s="121"/>
      <c r="BZ213" s="122"/>
    </row>
    <row r="214" spans="1:78">
      <c r="A214" s="22"/>
      <c r="B214" s="24" t="s">
        <v>57</v>
      </c>
      <c r="C214" s="52"/>
      <c r="D214" s="53"/>
      <c r="E214" s="53"/>
      <c r="F214" s="54"/>
      <c r="G214" s="52"/>
      <c r="H214" s="53"/>
      <c r="I214" s="53"/>
      <c r="J214" s="54"/>
      <c r="K214" s="52"/>
      <c r="L214" s="53"/>
      <c r="M214" s="53"/>
      <c r="N214" s="54"/>
      <c r="O214" s="52"/>
      <c r="P214" s="53"/>
      <c r="Q214" s="53"/>
      <c r="R214" s="54"/>
      <c r="S214" s="52"/>
      <c r="T214" s="53"/>
      <c r="U214" s="53"/>
      <c r="V214" s="54"/>
      <c r="W214" s="52"/>
      <c r="X214" s="53"/>
      <c r="Y214" s="53"/>
      <c r="Z214" s="54"/>
      <c r="AA214" s="52"/>
      <c r="AB214" s="53"/>
      <c r="AC214" s="53"/>
      <c r="AD214" s="54"/>
      <c r="AE214" s="52"/>
      <c r="AF214" s="53"/>
      <c r="AG214" s="53"/>
      <c r="AH214" s="54"/>
      <c r="AI214" s="52"/>
      <c r="AJ214" s="53"/>
      <c r="AK214" s="53"/>
      <c r="AL214" s="54"/>
      <c r="AM214" s="52"/>
      <c r="AN214" s="53"/>
      <c r="AO214" s="53"/>
      <c r="AP214" s="54"/>
      <c r="AQ214" s="52"/>
      <c r="AR214" s="53"/>
      <c r="AS214" s="53"/>
      <c r="AT214" s="54"/>
      <c r="AU214" s="52"/>
      <c r="AV214" s="53"/>
      <c r="AW214" s="53"/>
      <c r="AX214" s="54"/>
      <c r="AY214" s="52"/>
      <c r="AZ214" s="53"/>
      <c r="BA214" s="53"/>
      <c r="BB214" s="54"/>
      <c r="BC214" s="52"/>
      <c r="BD214" s="53"/>
      <c r="BE214" s="53"/>
      <c r="BF214" s="54"/>
      <c r="BG214" s="52"/>
      <c r="BH214" s="53"/>
      <c r="BI214" s="53"/>
      <c r="BJ214" s="54"/>
      <c r="BK214" s="52"/>
      <c r="BL214" s="53"/>
      <c r="BM214" s="53"/>
      <c r="BN214" s="54"/>
      <c r="BO214" s="52"/>
      <c r="BP214" s="53"/>
      <c r="BQ214" s="53"/>
      <c r="BR214" s="54"/>
      <c r="BS214" s="52"/>
      <c r="BT214" s="53"/>
      <c r="BU214" s="53"/>
      <c r="BV214" s="54"/>
      <c r="BW214" s="120"/>
      <c r="BX214" s="121"/>
      <c r="BY214" s="121"/>
      <c r="BZ214" s="122"/>
    </row>
    <row r="215" spans="1:78">
      <c r="A215" s="22"/>
      <c r="B215" s="24" t="s">
        <v>58</v>
      </c>
      <c r="C215" s="52"/>
      <c r="D215" s="53"/>
      <c r="E215" s="53"/>
      <c r="F215" s="54"/>
      <c r="G215" s="52"/>
      <c r="H215" s="53"/>
      <c r="I215" s="53"/>
      <c r="J215" s="54"/>
      <c r="K215" s="52"/>
      <c r="L215" s="53"/>
      <c r="M215" s="53"/>
      <c r="N215" s="54"/>
      <c r="O215" s="52"/>
      <c r="P215" s="53"/>
      <c r="Q215" s="53"/>
      <c r="R215" s="54"/>
      <c r="S215" s="52"/>
      <c r="T215" s="53"/>
      <c r="U215" s="53"/>
      <c r="V215" s="54"/>
      <c r="W215" s="52"/>
      <c r="X215" s="53"/>
      <c r="Y215" s="53"/>
      <c r="Z215" s="54"/>
      <c r="AA215" s="52"/>
      <c r="AB215" s="53"/>
      <c r="AC215" s="53"/>
      <c r="AD215" s="54"/>
      <c r="AE215" s="52"/>
      <c r="AF215" s="53"/>
      <c r="AG215" s="53"/>
      <c r="AH215" s="54"/>
      <c r="AI215" s="52"/>
      <c r="AJ215" s="53"/>
      <c r="AK215" s="53"/>
      <c r="AL215" s="54"/>
      <c r="AM215" s="52"/>
      <c r="AN215" s="53"/>
      <c r="AO215" s="53"/>
      <c r="AP215" s="54"/>
      <c r="AQ215" s="52"/>
      <c r="AR215" s="53"/>
      <c r="AS215" s="53"/>
      <c r="AT215" s="54"/>
      <c r="AU215" s="52"/>
      <c r="AV215" s="53"/>
      <c r="AW215" s="53"/>
      <c r="AX215" s="54"/>
      <c r="AY215" s="52"/>
      <c r="AZ215" s="53"/>
      <c r="BA215" s="53"/>
      <c r="BB215" s="54"/>
      <c r="BC215" s="52"/>
      <c r="BD215" s="53"/>
      <c r="BE215" s="53"/>
      <c r="BF215" s="54"/>
      <c r="BG215" s="52"/>
      <c r="BH215" s="53"/>
      <c r="BI215" s="53"/>
      <c r="BJ215" s="54"/>
      <c r="BK215" s="52"/>
      <c r="BL215" s="53"/>
      <c r="BM215" s="53"/>
      <c r="BN215" s="54"/>
      <c r="BO215" s="52"/>
      <c r="BP215" s="53"/>
      <c r="BQ215" s="53"/>
      <c r="BR215" s="54"/>
      <c r="BS215" s="52"/>
      <c r="BT215" s="53"/>
      <c r="BU215" s="53"/>
      <c r="BV215" s="54"/>
      <c r="BW215" s="120"/>
      <c r="BX215" s="121"/>
      <c r="BY215" s="121"/>
      <c r="BZ215" s="122"/>
    </row>
    <row r="216" spans="1:78" ht="28.5">
      <c r="A216" s="26">
        <v>40</v>
      </c>
      <c r="B216" s="27" t="s">
        <v>145</v>
      </c>
      <c r="C216" s="78">
        <f>ชื่อสถานบริการ1!$AG62</f>
        <v>0</v>
      </c>
      <c r="D216" s="64"/>
      <c r="E216" s="64"/>
      <c r="F216" s="65"/>
      <c r="G216" s="78">
        <f>ชื่อสถานบริการ2!$AG62</f>
        <v>0</v>
      </c>
      <c r="H216" s="64"/>
      <c r="I216" s="64"/>
      <c r="J216" s="65"/>
      <c r="K216" s="78">
        <f>ชื่อสถานบริการ3!$AG62</f>
        <v>0</v>
      </c>
      <c r="L216" s="64"/>
      <c r="M216" s="64"/>
      <c r="N216" s="65"/>
      <c r="O216" s="78">
        <f>ชื่อสถานบริการ4!$AG62</f>
        <v>0</v>
      </c>
      <c r="P216" s="64"/>
      <c r="Q216" s="64"/>
      <c r="R216" s="65"/>
      <c r="S216" s="78">
        <f>ชื่อสถานบริการ5!$AG62</f>
        <v>0</v>
      </c>
      <c r="T216" s="64"/>
      <c r="U216" s="64"/>
      <c r="V216" s="65"/>
      <c r="W216" s="78">
        <f>ชื่อสถานบริการ6!$AG62</f>
        <v>0</v>
      </c>
      <c r="X216" s="64"/>
      <c r="Y216" s="64"/>
      <c r="Z216" s="65"/>
      <c r="AA216" s="78">
        <f>ชื่อสถานบริการ7!$AG62</f>
        <v>0</v>
      </c>
      <c r="AB216" s="64"/>
      <c r="AC216" s="64"/>
      <c r="AD216" s="65"/>
      <c r="AE216" s="78">
        <f>ชื่อสถานบริการ8!$AG62</f>
        <v>0</v>
      </c>
      <c r="AF216" s="64"/>
      <c r="AG216" s="64"/>
      <c r="AH216" s="65"/>
      <c r="AI216" s="78">
        <f>ชื่อสถานบริการ9!$AG62</f>
        <v>0</v>
      </c>
      <c r="AJ216" s="64"/>
      <c r="AK216" s="64"/>
      <c r="AL216" s="65"/>
      <c r="AM216" s="78">
        <f>ชื่อสถานบริการ10!$AG62</f>
        <v>0</v>
      </c>
      <c r="AN216" s="64"/>
      <c r="AO216" s="64"/>
      <c r="AP216" s="65"/>
      <c r="AQ216" s="78">
        <f>ชื่อสถานบริการ11!$AG62</f>
        <v>0</v>
      </c>
      <c r="AR216" s="64"/>
      <c r="AS216" s="64"/>
      <c r="AT216" s="65"/>
      <c r="AU216" s="78">
        <f>ชื่อสถานบริการ12!$AG62</f>
        <v>0</v>
      </c>
      <c r="AV216" s="64"/>
      <c r="AW216" s="64"/>
      <c r="AX216" s="65"/>
      <c r="AY216" s="78">
        <f>ชื่อสถานบริการ13!$AG62</f>
        <v>0</v>
      </c>
      <c r="AZ216" s="64"/>
      <c r="BA216" s="64"/>
      <c r="BB216" s="65"/>
      <c r="BC216" s="78">
        <f>ชื่อสถานบริการ14!$AG62</f>
        <v>0</v>
      </c>
      <c r="BD216" s="64"/>
      <c r="BE216" s="64"/>
      <c r="BF216" s="65"/>
      <c r="BG216" s="78">
        <f>ชื่อสถานบริการ15!$AG62</f>
        <v>0</v>
      </c>
      <c r="BH216" s="64"/>
      <c r="BI216" s="64"/>
      <c r="BJ216" s="65"/>
      <c r="BK216" s="78">
        <f>ชื่อสถานบริการ16!$AG62</f>
        <v>0</v>
      </c>
      <c r="BL216" s="64"/>
      <c r="BM216" s="64"/>
      <c r="BN216" s="65"/>
      <c r="BO216" s="78">
        <f>ชื่อสถานบริการ17!$AG62</f>
        <v>0</v>
      </c>
      <c r="BP216" s="64"/>
      <c r="BQ216" s="64"/>
      <c r="BR216" s="65"/>
      <c r="BS216" s="78">
        <f>ชื่อสถานบริการ18!$AG62</f>
        <v>0</v>
      </c>
      <c r="BT216" s="64"/>
      <c r="BU216" s="64"/>
      <c r="BV216" s="65"/>
      <c r="BW216" s="120">
        <f t="shared" si="630"/>
        <v>0</v>
      </c>
      <c r="BX216" s="121"/>
      <c r="BY216" s="121"/>
      <c r="BZ216" s="122"/>
    </row>
    <row r="217" spans="1:78">
      <c r="A217" s="12" t="s">
        <v>6</v>
      </c>
      <c r="B217" s="12" t="s">
        <v>69</v>
      </c>
      <c r="C217" s="79" t="e">
        <f>ชื่อสถานบริการ1!$C63</f>
        <v>#DIV/0!</v>
      </c>
      <c r="D217" s="64"/>
      <c r="E217" s="64"/>
      <c r="F217" s="65"/>
      <c r="G217" s="79" t="e">
        <f>ชื่อสถานบริการ2!$C63</f>
        <v>#DIV/0!</v>
      </c>
      <c r="H217" s="64"/>
      <c r="I217" s="64"/>
      <c r="J217" s="65"/>
      <c r="K217" s="79" t="e">
        <f>ชื่อสถานบริการ3!$C63</f>
        <v>#DIV/0!</v>
      </c>
      <c r="L217" s="64"/>
      <c r="M217" s="64"/>
      <c r="N217" s="65"/>
      <c r="O217" s="79" t="e">
        <f>ชื่อสถานบริการ4!$C63</f>
        <v>#DIV/0!</v>
      </c>
      <c r="P217" s="64"/>
      <c r="Q217" s="64"/>
      <c r="R217" s="65"/>
      <c r="S217" s="79" t="e">
        <f>ชื่อสถานบริการ5!$C63</f>
        <v>#DIV/0!</v>
      </c>
      <c r="T217" s="64"/>
      <c r="U217" s="64"/>
      <c r="V217" s="65"/>
      <c r="W217" s="79" t="e">
        <f>ชื่อสถานบริการ6!$C63</f>
        <v>#DIV/0!</v>
      </c>
      <c r="X217" s="64"/>
      <c r="Y217" s="64"/>
      <c r="Z217" s="65"/>
      <c r="AA217" s="79" t="e">
        <f>ชื่อสถานบริการ7!$C63</f>
        <v>#DIV/0!</v>
      </c>
      <c r="AB217" s="64"/>
      <c r="AC217" s="64"/>
      <c r="AD217" s="65"/>
      <c r="AE217" s="79" t="e">
        <f>ชื่อสถานบริการ8!$C63</f>
        <v>#DIV/0!</v>
      </c>
      <c r="AF217" s="64"/>
      <c r="AG217" s="64"/>
      <c r="AH217" s="65"/>
      <c r="AI217" s="79" t="e">
        <f>ชื่อสถานบริการ9!$C63</f>
        <v>#DIV/0!</v>
      </c>
      <c r="AJ217" s="64"/>
      <c r="AK217" s="64"/>
      <c r="AL217" s="65"/>
      <c r="AM217" s="79" t="e">
        <f>ชื่อสถานบริการ10!$C63</f>
        <v>#DIV/0!</v>
      </c>
      <c r="AN217" s="64"/>
      <c r="AO217" s="64"/>
      <c r="AP217" s="65"/>
      <c r="AQ217" s="79" t="e">
        <f>ชื่อสถานบริการ11!$C63</f>
        <v>#DIV/0!</v>
      </c>
      <c r="AR217" s="64"/>
      <c r="AS217" s="64"/>
      <c r="AT217" s="65"/>
      <c r="AU217" s="79" t="e">
        <f>ชื่อสถานบริการ12!$C63</f>
        <v>#DIV/0!</v>
      </c>
      <c r="AV217" s="64"/>
      <c r="AW217" s="64"/>
      <c r="AX217" s="65"/>
      <c r="AY217" s="79" t="e">
        <f>ชื่อสถานบริการ13!$C63</f>
        <v>#DIV/0!</v>
      </c>
      <c r="AZ217" s="64"/>
      <c r="BA217" s="64"/>
      <c r="BB217" s="65"/>
      <c r="BC217" s="79" t="e">
        <f>ชื่อสถานบริการ14!$C63</f>
        <v>#DIV/0!</v>
      </c>
      <c r="BD217" s="64"/>
      <c r="BE217" s="64"/>
      <c r="BF217" s="65"/>
      <c r="BG217" s="79" t="e">
        <f>ชื่อสถานบริการ15!$C63</f>
        <v>#DIV/0!</v>
      </c>
      <c r="BH217" s="64"/>
      <c r="BI217" s="64"/>
      <c r="BJ217" s="65"/>
      <c r="BK217" s="79" t="e">
        <f>ชื่อสถานบริการ16!$C63</f>
        <v>#DIV/0!</v>
      </c>
      <c r="BL217" s="64"/>
      <c r="BM217" s="64"/>
      <c r="BN217" s="65"/>
      <c r="BO217" s="79" t="e">
        <f>ชื่อสถานบริการ17!$C63</f>
        <v>#DIV/0!</v>
      </c>
      <c r="BP217" s="64"/>
      <c r="BQ217" s="64"/>
      <c r="BR217" s="65"/>
      <c r="BS217" s="79" t="e">
        <f>ชื่อสถานบริการ18!$C63</f>
        <v>#DIV/0!</v>
      </c>
      <c r="BT217" s="64"/>
      <c r="BU217" s="64"/>
      <c r="BV217" s="65"/>
      <c r="BW217" s="126" t="e">
        <f>AVERAGE(C217,G217,K217,O217,S217,W217,AA217,AE217,AI217,AM217,AQ217,AU217,AY217,BC217,BG217,BK217,BO217,BS217)</f>
        <v>#DIV/0!</v>
      </c>
      <c r="BX217" s="121"/>
      <c r="BY217" s="121"/>
      <c r="BZ217" s="122"/>
    </row>
    <row r="218" spans="1:78">
      <c r="A218" s="12"/>
      <c r="B218" s="12" t="s">
        <v>60</v>
      </c>
      <c r="C218" s="80" t="e">
        <f>ชื่อสถานบริการ1!$C64</f>
        <v>#DIV/0!</v>
      </c>
      <c r="D218" s="64"/>
      <c r="E218" s="64"/>
      <c r="F218" s="65"/>
      <c r="G218" s="80" t="e">
        <f>ชื่อสถานบริการ2!$C64</f>
        <v>#DIV/0!</v>
      </c>
      <c r="H218" s="64"/>
      <c r="I218" s="64"/>
      <c r="J218" s="65"/>
      <c r="K218" s="80" t="e">
        <f>ชื่อสถานบริการ3!$C64</f>
        <v>#DIV/0!</v>
      </c>
      <c r="L218" s="64"/>
      <c r="M218" s="64"/>
      <c r="N218" s="65"/>
      <c r="O218" s="80" t="e">
        <f>ชื่อสถานบริการ4!$C64</f>
        <v>#DIV/0!</v>
      </c>
      <c r="P218" s="64"/>
      <c r="Q218" s="64"/>
      <c r="R218" s="65"/>
      <c r="S218" s="80" t="e">
        <f>ชื่อสถานบริการ5!$C64</f>
        <v>#DIV/0!</v>
      </c>
      <c r="T218" s="64"/>
      <c r="U218" s="64"/>
      <c r="V218" s="65"/>
      <c r="W218" s="80" t="e">
        <f>ชื่อสถานบริการ6!$C64</f>
        <v>#DIV/0!</v>
      </c>
      <c r="X218" s="64"/>
      <c r="Y218" s="64"/>
      <c r="Z218" s="65"/>
      <c r="AA218" s="80" t="e">
        <f>ชื่อสถานบริการ7!$C64</f>
        <v>#DIV/0!</v>
      </c>
      <c r="AB218" s="64"/>
      <c r="AC218" s="64"/>
      <c r="AD218" s="65"/>
      <c r="AE218" s="80" t="e">
        <f>ชื่อสถานบริการ8!$C64</f>
        <v>#DIV/0!</v>
      </c>
      <c r="AF218" s="64"/>
      <c r="AG218" s="64"/>
      <c r="AH218" s="65"/>
      <c r="AI218" s="80" t="e">
        <f>ชื่อสถานบริการ9!$C64</f>
        <v>#DIV/0!</v>
      </c>
      <c r="AJ218" s="64"/>
      <c r="AK218" s="64"/>
      <c r="AL218" s="65"/>
      <c r="AM218" s="80" t="e">
        <f>ชื่อสถานบริการ10!$C64</f>
        <v>#DIV/0!</v>
      </c>
      <c r="AN218" s="64"/>
      <c r="AO218" s="64"/>
      <c r="AP218" s="65"/>
      <c r="AQ218" s="80" t="e">
        <f>ชื่อสถานบริการ11!$C64</f>
        <v>#DIV/0!</v>
      </c>
      <c r="AR218" s="64"/>
      <c r="AS218" s="64"/>
      <c r="AT218" s="65"/>
      <c r="AU218" s="80" t="e">
        <f>ชื่อสถานบริการ12!$C64</f>
        <v>#DIV/0!</v>
      </c>
      <c r="AV218" s="64"/>
      <c r="AW218" s="64"/>
      <c r="AX218" s="65"/>
      <c r="AY218" s="80" t="e">
        <f>ชื่อสถานบริการ13!$C64</f>
        <v>#DIV/0!</v>
      </c>
      <c r="AZ218" s="64"/>
      <c r="BA218" s="64"/>
      <c r="BB218" s="65"/>
      <c r="BC218" s="80" t="e">
        <f>ชื่อสถานบริการ14!$C64</f>
        <v>#DIV/0!</v>
      </c>
      <c r="BD218" s="64"/>
      <c r="BE218" s="64"/>
      <c r="BF218" s="65"/>
      <c r="BG218" s="80" t="e">
        <f>ชื่อสถานบริการ15!$C64</f>
        <v>#DIV/0!</v>
      </c>
      <c r="BH218" s="64"/>
      <c r="BI218" s="64"/>
      <c r="BJ218" s="65"/>
      <c r="BK218" s="80" t="e">
        <f>ชื่อสถานบริการ16!$C64</f>
        <v>#DIV/0!</v>
      </c>
      <c r="BL218" s="64"/>
      <c r="BM218" s="64"/>
      <c r="BN218" s="65"/>
      <c r="BO218" s="80" t="e">
        <f>ชื่อสถานบริการ17!$C64</f>
        <v>#DIV/0!</v>
      </c>
      <c r="BP218" s="64"/>
      <c r="BQ218" s="64"/>
      <c r="BR218" s="65"/>
      <c r="BS218" s="80" t="e">
        <f>ชื่อสถานบริการ18!$C64</f>
        <v>#DIV/0!</v>
      </c>
      <c r="BT218" s="64"/>
      <c r="BU218" s="64"/>
      <c r="BV218" s="65"/>
      <c r="BW218" s="126" t="e">
        <f>AVERAGE(C218,G218,K218,O218,S218,W218,AA218,AE218,AI218,AM218,AQ218,AU218,AY218,BC218,BG218,BK218,BO218,BS218)</f>
        <v>#DIV/0!</v>
      </c>
      <c r="BX218" s="121"/>
      <c r="BY218" s="121"/>
      <c r="BZ218" s="122"/>
    </row>
    <row r="219" spans="1:78" ht="15" thickBot="1">
      <c r="A219" s="12"/>
      <c r="B219" s="12" t="s">
        <v>72</v>
      </c>
      <c r="C219" s="81">
        <f>ชื่อสถานบริการ1!$C65</f>
        <v>0</v>
      </c>
      <c r="D219" s="82"/>
      <c r="E219" s="82"/>
      <c r="F219" s="83"/>
      <c r="G219" s="81">
        <f>ชื่อสถานบริการ2!$C65</f>
        <v>0</v>
      </c>
      <c r="H219" s="82"/>
      <c r="I219" s="82"/>
      <c r="J219" s="83"/>
      <c r="K219" s="81">
        <f>ชื่อสถานบริการ3!$C65</f>
        <v>0</v>
      </c>
      <c r="L219" s="82"/>
      <c r="M219" s="82"/>
      <c r="N219" s="83"/>
      <c r="O219" s="81">
        <f>ชื่อสถานบริการ4!$C65</f>
        <v>0</v>
      </c>
      <c r="P219" s="82"/>
      <c r="Q219" s="82"/>
      <c r="R219" s="83"/>
      <c r="S219" s="81">
        <f>ชื่อสถานบริการ5!$C65</f>
        <v>0</v>
      </c>
      <c r="T219" s="82"/>
      <c r="U219" s="82"/>
      <c r="V219" s="83"/>
      <c r="W219" s="81">
        <f>ชื่อสถานบริการ6!$C65</f>
        <v>0</v>
      </c>
      <c r="X219" s="82"/>
      <c r="Y219" s="82"/>
      <c r="Z219" s="83"/>
      <c r="AA219" s="81">
        <f>ชื่อสถานบริการ7!$C65</f>
        <v>0</v>
      </c>
      <c r="AB219" s="82"/>
      <c r="AC219" s="82"/>
      <c r="AD219" s="83"/>
      <c r="AE219" s="81">
        <f>ชื่อสถานบริการ8!$C65</f>
        <v>0</v>
      </c>
      <c r="AF219" s="82"/>
      <c r="AG219" s="82"/>
      <c r="AH219" s="83"/>
      <c r="AI219" s="81">
        <f>ชื่อสถานบริการ9!$C65</f>
        <v>0</v>
      </c>
      <c r="AJ219" s="82"/>
      <c r="AK219" s="82"/>
      <c r="AL219" s="83"/>
      <c r="AM219" s="81">
        <f>ชื่อสถานบริการ10!$C65</f>
        <v>0</v>
      </c>
      <c r="AN219" s="82"/>
      <c r="AO219" s="82"/>
      <c r="AP219" s="83"/>
      <c r="AQ219" s="81">
        <f>ชื่อสถานบริการ11!$C65</f>
        <v>0</v>
      </c>
      <c r="AR219" s="82"/>
      <c r="AS219" s="82"/>
      <c r="AT219" s="83"/>
      <c r="AU219" s="81">
        <f>ชื่อสถานบริการ12!$C65</f>
        <v>0</v>
      </c>
      <c r="AV219" s="82"/>
      <c r="AW219" s="82"/>
      <c r="AX219" s="83"/>
      <c r="AY219" s="81">
        <f>ชื่อสถานบริการ13!$C65</f>
        <v>0</v>
      </c>
      <c r="AZ219" s="82"/>
      <c r="BA219" s="82"/>
      <c r="BB219" s="83"/>
      <c r="BC219" s="81">
        <f>ชื่อสถานบริการ14!$C65</f>
        <v>0</v>
      </c>
      <c r="BD219" s="82"/>
      <c r="BE219" s="82"/>
      <c r="BF219" s="83"/>
      <c r="BG219" s="81">
        <f>ชื่อสถานบริการ15!$C65</f>
        <v>0</v>
      </c>
      <c r="BH219" s="82"/>
      <c r="BI219" s="82"/>
      <c r="BJ219" s="83"/>
      <c r="BK219" s="81">
        <f>ชื่อสถานบริการ16!$C65</f>
        <v>0</v>
      </c>
      <c r="BL219" s="82"/>
      <c r="BM219" s="82"/>
      <c r="BN219" s="83"/>
      <c r="BO219" s="81">
        <f>ชื่อสถานบริการ17!$C65</f>
        <v>0</v>
      </c>
      <c r="BP219" s="82"/>
      <c r="BQ219" s="82"/>
      <c r="BR219" s="83"/>
      <c r="BS219" s="81">
        <f>ชื่อสถานบริการ18!$C65</f>
        <v>0</v>
      </c>
      <c r="BT219" s="82"/>
      <c r="BU219" s="82"/>
      <c r="BV219" s="83"/>
      <c r="BW219" s="126">
        <f>STDEV(C219,G219,K219,O219,S219,W219,AA219,AE219,AI219,AM219,AQ219,AU219,AY219,BC219,BG219,BK219,BO219,BS219)</f>
        <v>0</v>
      </c>
      <c r="BX219" s="123"/>
      <c r="BY219" s="123"/>
      <c r="BZ219" s="124"/>
    </row>
  </sheetData>
  <sheetProtection password="CE28" sheet="1" objects="1" scenarios="1"/>
  <mergeCells count="19">
    <mergeCell ref="BW3:BZ3"/>
    <mergeCell ref="AQ3:AT3"/>
    <mergeCell ref="C3:F3"/>
    <mergeCell ref="G3:J3"/>
    <mergeCell ref="K3:N3"/>
    <mergeCell ref="O3:R3"/>
    <mergeCell ref="S3:V3"/>
    <mergeCell ref="W3:Z3"/>
    <mergeCell ref="AA3:AD3"/>
    <mergeCell ref="AE3:AH3"/>
    <mergeCell ref="AI3:AL3"/>
    <mergeCell ref="AM3:AP3"/>
    <mergeCell ref="BS3:BV3"/>
    <mergeCell ref="AU3:AX3"/>
    <mergeCell ref="AY3:BB3"/>
    <mergeCell ref="BC3:BF3"/>
    <mergeCell ref="BG3:BJ3"/>
    <mergeCell ref="BK3:BN3"/>
    <mergeCell ref="BO3:BR3"/>
  </mergeCells>
  <pageMargins left="0.7" right="0.7" top="0.75" bottom="0.75" header="0.3" footer="0.3"/>
  <pageSetup paperSize="9" orientation="portrait" r:id="rId1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I8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6" sqref="C6"/>
    </sheetView>
  </sheetViews>
  <sheetFormatPr defaultRowHeight="14.25"/>
  <cols>
    <col min="1" max="1" width="45.625" customWidth="1"/>
    <col min="3" max="27" width="5.5" customWidth="1"/>
    <col min="28" max="28" width="4.875" customWidth="1"/>
  </cols>
  <sheetData>
    <row r="1" spans="1:35" s="85" customFormat="1" ht="23.25">
      <c r="A1" s="107" t="s">
        <v>153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84"/>
      <c r="AD1" s="84"/>
      <c r="AE1" s="84"/>
      <c r="AF1" s="84"/>
      <c r="AG1" s="84"/>
      <c r="AH1" s="84"/>
      <c r="AI1" s="84"/>
    </row>
    <row r="2" spans="1:35" s="85" customFormat="1" ht="23.25">
      <c r="A2" s="86" t="s">
        <v>146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</row>
    <row r="3" spans="1:35" s="85" customFormat="1" ht="21">
      <c r="A3" s="108" t="s">
        <v>147</v>
      </c>
      <c r="B3" s="111" t="s">
        <v>148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114" t="s">
        <v>149</v>
      </c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6"/>
      <c r="AB3" s="117" t="s">
        <v>150</v>
      </c>
    </row>
    <row r="4" spans="1:35" s="85" customFormat="1" ht="21">
      <c r="A4" s="109"/>
      <c r="B4" s="112"/>
      <c r="C4" s="89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1"/>
      <c r="U4" s="92"/>
      <c r="V4" s="93"/>
      <c r="W4" s="93"/>
      <c r="X4" s="93"/>
      <c r="Y4" s="93"/>
      <c r="Z4" s="94"/>
      <c r="AA4" s="118" t="s">
        <v>151</v>
      </c>
      <c r="AB4" s="117"/>
    </row>
    <row r="5" spans="1:35" s="85" customFormat="1" ht="100.5" customHeight="1">
      <c r="A5" s="110"/>
      <c r="B5" s="113"/>
      <c r="C5" s="95" t="str">
        <f>ชื่อสถานบริการ1!B1</f>
        <v>ชื่อสถานบริการ</v>
      </c>
      <c r="D5" s="95" t="str">
        <f>ชื่อสถานบริการ2!B1</f>
        <v>ชื่อสถานบริการ</v>
      </c>
      <c r="E5" s="95" t="str">
        <f>ชื่อสถานบริการ3!B1</f>
        <v>ชื่อสถานบริการ</v>
      </c>
      <c r="F5" s="95" t="str">
        <f>ชื่อสถานบริการ4!B1</f>
        <v>ชื่อสถานบริการ</v>
      </c>
      <c r="G5" s="95" t="str">
        <f>ชื่อสถานบริการ5!B1</f>
        <v>ชื่อสถานบริการ</v>
      </c>
      <c r="H5" s="95" t="str">
        <f>ชื่อสถานบริการ6!B1</f>
        <v>ชื่อสถานบริการ</v>
      </c>
      <c r="I5" s="95" t="str">
        <f>ชื่อสถานบริการ7!B1</f>
        <v>ชื่อสถานบริการ</v>
      </c>
      <c r="J5" s="95" t="str">
        <f>ชื่อสถานบริการ8!B1</f>
        <v>ชื่อสถานบริการ</v>
      </c>
      <c r="K5" s="95" t="str">
        <f>ชื่อสถานบริการ9!B1</f>
        <v>ชื่อสถานบริการ</v>
      </c>
      <c r="L5" s="95" t="str">
        <f>ชื่อสถานบริการ10!B1</f>
        <v>ชื่อสถานบริการ</v>
      </c>
      <c r="M5" s="95" t="str">
        <f>ชื่อสถานบริการ11!B1</f>
        <v>ชื่อสถานบริการ</v>
      </c>
      <c r="N5" s="95" t="str">
        <f>ชื่อสถานบริการ12!B1</f>
        <v>ชื่อสถานบริการ</v>
      </c>
      <c r="O5" s="95" t="str">
        <f>ชื่อสถานบริการ13!B1</f>
        <v>ชื่อสถานบริการ</v>
      </c>
      <c r="P5" s="95" t="str">
        <f>ชื่อสถานบริการ14!B1</f>
        <v>ชื่อสถานบริการ</v>
      </c>
      <c r="Q5" s="95" t="str">
        <f>ชื่อสถานบริการ15!B1</f>
        <v>ชื่อสถานบริการ</v>
      </c>
      <c r="R5" s="95" t="str">
        <f>ชื่อสถานบริการ16!B1</f>
        <v>ชื่อสถานบริการ</v>
      </c>
      <c r="S5" s="95" t="str">
        <f>ชื่อสถานบริการ17!B1</f>
        <v>ชื่อสถานบริการ</v>
      </c>
      <c r="T5" s="95" t="str">
        <f>ชื่อสถานบริการ18!B1</f>
        <v>ชื่อสถานบริการ</v>
      </c>
      <c r="U5" s="95"/>
      <c r="V5" s="95"/>
      <c r="W5" s="95"/>
      <c r="X5" s="95"/>
      <c r="Y5" s="95"/>
      <c r="Z5" s="95"/>
      <c r="AA5" s="119"/>
      <c r="AB5" s="117"/>
    </row>
    <row r="6" spans="1:35" s="85" customFormat="1" ht="69.75">
      <c r="A6" s="96" t="s">
        <v>154</v>
      </c>
      <c r="B6" s="97" t="s">
        <v>152</v>
      </c>
      <c r="C6" s="98" t="e">
        <f>C7/C8*100</f>
        <v>#DIV/0!</v>
      </c>
      <c r="D6" s="98" t="e">
        <f t="shared" ref="D6:AA6" si="0">D7/D8*100</f>
        <v>#DIV/0!</v>
      </c>
      <c r="E6" s="98" t="e">
        <f t="shared" si="0"/>
        <v>#DIV/0!</v>
      </c>
      <c r="F6" s="98" t="e">
        <f t="shared" si="0"/>
        <v>#DIV/0!</v>
      </c>
      <c r="G6" s="98" t="e">
        <f t="shared" si="0"/>
        <v>#DIV/0!</v>
      </c>
      <c r="H6" s="98" t="e">
        <f t="shared" si="0"/>
        <v>#DIV/0!</v>
      </c>
      <c r="I6" s="98" t="e">
        <f t="shared" si="0"/>
        <v>#DIV/0!</v>
      </c>
      <c r="J6" s="98" t="e">
        <f t="shared" si="0"/>
        <v>#DIV/0!</v>
      </c>
      <c r="K6" s="98" t="e">
        <f t="shared" si="0"/>
        <v>#DIV/0!</v>
      </c>
      <c r="L6" s="98" t="e">
        <f t="shared" si="0"/>
        <v>#DIV/0!</v>
      </c>
      <c r="M6" s="98" t="e">
        <f t="shared" si="0"/>
        <v>#DIV/0!</v>
      </c>
      <c r="N6" s="98" t="e">
        <f t="shared" si="0"/>
        <v>#DIV/0!</v>
      </c>
      <c r="O6" s="98" t="e">
        <f t="shared" si="0"/>
        <v>#DIV/0!</v>
      </c>
      <c r="P6" s="98" t="e">
        <f t="shared" si="0"/>
        <v>#DIV/0!</v>
      </c>
      <c r="Q6" s="98" t="e">
        <f t="shared" si="0"/>
        <v>#DIV/0!</v>
      </c>
      <c r="R6" s="98" t="e">
        <f t="shared" si="0"/>
        <v>#DIV/0!</v>
      </c>
      <c r="S6" s="98" t="e">
        <f t="shared" si="0"/>
        <v>#DIV/0!</v>
      </c>
      <c r="T6" s="98" t="e">
        <f t="shared" si="0"/>
        <v>#DIV/0!</v>
      </c>
      <c r="U6" s="98"/>
      <c r="V6" s="98"/>
      <c r="W6" s="98"/>
      <c r="X6" s="98"/>
      <c r="Y6" s="98"/>
      <c r="Z6" s="98"/>
      <c r="AA6" s="98" t="e">
        <f t="shared" si="0"/>
        <v>#DIV/0!</v>
      </c>
      <c r="AB6" s="99"/>
    </row>
    <row r="7" spans="1:35" s="85" customFormat="1" ht="23.25">
      <c r="A7" s="100" t="s">
        <v>155</v>
      </c>
      <c r="B7" s="99"/>
      <c r="C7" s="99">
        <f>ชื่อสถานบริการ1!$AG$61</f>
        <v>0</v>
      </c>
      <c r="D7" s="99">
        <f>ชื่อสถานบริการ2!$AG$61</f>
        <v>0</v>
      </c>
      <c r="E7" s="99">
        <f>ชื่อสถานบริการ3!$AG$61</f>
        <v>0</v>
      </c>
      <c r="F7" s="99">
        <f>ชื่อสถานบริการ4!$AG$61</f>
        <v>0</v>
      </c>
      <c r="G7" s="99">
        <f>ชื่อสถานบริการ5!$AG$61</f>
        <v>0</v>
      </c>
      <c r="H7" s="99">
        <f>ชื่อสถานบริการ6!$AG$61</f>
        <v>0</v>
      </c>
      <c r="I7" s="99">
        <f>ชื่อสถานบริการ7!$AG$61</f>
        <v>0</v>
      </c>
      <c r="J7" s="99">
        <f>ชื่อสถานบริการ8!$AG$61</f>
        <v>0</v>
      </c>
      <c r="K7" s="99">
        <f>ชื่อสถานบริการ9!$AG$61</f>
        <v>0</v>
      </c>
      <c r="L7" s="99">
        <f>ชื่อสถานบริการ10!$AG$61</f>
        <v>0</v>
      </c>
      <c r="M7" s="99">
        <f>ชื่อสถานบริการ11!$AG$61</f>
        <v>0</v>
      </c>
      <c r="N7" s="99">
        <f>ชื่อสถานบริการ12!$AG$61</f>
        <v>0</v>
      </c>
      <c r="O7" s="99">
        <f>ชื่อสถานบริการ13!$AG$61</f>
        <v>0</v>
      </c>
      <c r="P7" s="99">
        <f>ชื่อสถานบริการ14!$AG$61</f>
        <v>0</v>
      </c>
      <c r="Q7" s="99">
        <f>ชื่อสถานบริการ15!$AG$61</f>
        <v>0</v>
      </c>
      <c r="R7" s="99">
        <f>ชื่อสถานบริการ16!$AG$61</f>
        <v>0</v>
      </c>
      <c r="S7" s="99">
        <f>ชื่อสถานบริการ17!$AG$61</f>
        <v>0</v>
      </c>
      <c r="T7" s="99">
        <f>ชื่อสถานบริการ18!$AG$61</f>
        <v>0</v>
      </c>
      <c r="U7" s="99"/>
      <c r="V7" s="99"/>
      <c r="W7" s="99"/>
      <c r="X7" s="99"/>
      <c r="Y7" s="99"/>
      <c r="Z7" s="99"/>
      <c r="AA7" s="97">
        <f>SUM(C7:Z7)</f>
        <v>0</v>
      </c>
      <c r="AB7" s="99"/>
    </row>
    <row r="8" spans="1:35" s="85" customFormat="1" ht="23.25">
      <c r="A8" s="100" t="s">
        <v>156</v>
      </c>
      <c r="B8" s="99"/>
      <c r="C8" s="99">
        <f>40*ชื่อสถานบริการ1!$F$1</f>
        <v>0</v>
      </c>
      <c r="D8" s="99">
        <f>40*ชื่อสถานบริการ2!$F$1</f>
        <v>0</v>
      </c>
      <c r="E8" s="99">
        <f>40*ชื่อสถานบริการ3!$F$1</f>
        <v>0</v>
      </c>
      <c r="F8" s="99">
        <f>40*ชื่อสถานบริการ4!$F$1</f>
        <v>0</v>
      </c>
      <c r="G8" s="99">
        <f>40*ชื่อสถานบริการ5!$F$1</f>
        <v>0</v>
      </c>
      <c r="H8" s="99">
        <f>40*ชื่อสถานบริการ6!$F$1</f>
        <v>0</v>
      </c>
      <c r="I8" s="99">
        <f>40*ชื่อสถานบริการ7!$F$1</f>
        <v>0</v>
      </c>
      <c r="J8" s="99">
        <f>40*ชื่อสถานบริการ8!$F$1</f>
        <v>0</v>
      </c>
      <c r="K8" s="99">
        <f>40*ชื่อสถานบริการ9!$F$1</f>
        <v>0</v>
      </c>
      <c r="L8" s="99">
        <f>40*ชื่อสถานบริการ10!$F$1</f>
        <v>0</v>
      </c>
      <c r="M8" s="99">
        <f>40*ชื่อสถานบริการ11!$F$1</f>
        <v>0</v>
      </c>
      <c r="N8" s="99">
        <f>40*ชื่อสถานบริการ12!$F$1</f>
        <v>0</v>
      </c>
      <c r="O8" s="99">
        <f>40*ชื่อสถานบริการ13!$F$1</f>
        <v>0</v>
      </c>
      <c r="P8" s="99">
        <f>40*ชื่อสถานบริการ14!$F$1</f>
        <v>0</v>
      </c>
      <c r="Q8" s="99">
        <f>40*ชื่อสถานบริการ15!$F$1</f>
        <v>0</v>
      </c>
      <c r="R8" s="99">
        <f>40*ชื่อสถานบริการ16!$F$1</f>
        <v>0</v>
      </c>
      <c r="S8" s="99">
        <f>40*ชื่อสถานบริการ17!$F$1</f>
        <v>0</v>
      </c>
      <c r="T8" s="99">
        <f>40*ชื่อสถานบริการ18!$F$1</f>
        <v>0</v>
      </c>
      <c r="U8" s="99"/>
      <c r="V8" s="99"/>
      <c r="W8" s="99"/>
      <c r="X8" s="99"/>
      <c r="Y8" s="99"/>
      <c r="Z8" s="99"/>
      <c r="AA8" s="97">
        <f>SUM(C8:Z8)</f>
        <v>0</v>
      </c>
      <c r="AB8" s="99"/>
    </row>
  </sheetData>
  <mergeCells count="6">
    <mergeCell ref="A1:AB1"/>
    <mergeCell ref="A3:A5"/>
    <mergeCell ref="B3:B5"/>
    <mergeCell ref="O3:AA3"/>
    <mergeCell ref="AB3:AB5"/>
    <mergeCell ref="AA4:AA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65"/>
  <sheetViews>
    <sheetView tabSelected="1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5" sqref="C5"/>
    </sheetView>
  </sheetViews>
  <sheetFormatPr defaultRowHeight="14.25"/>
  <cols>
    <col min="1" max="1" width="13.25" customWidth="1"/>
    <col min="2" max="2" width="39.875" customWidth="1"/>
    <col min="3" max="3" width="8.75" customWidth="1"/>
    <col min="4" max="11" width="7.125" customWidth="1"/>
    <col min="12" max="15" width="5.875" bestFit="1" customWidth="1"/>
    <col min="16" max="32" width="9.125" customWidth="1"/>
    <col min="33" max="33" width="15.375" bestFit="1" customWidth="1"/>
    <col min="34" max="34" width="17.75" bestFit="1" customWidth="1"/>
  </cols>
  <sheetData>
    <row r="1" spans="1:34" ht="22.5">
      <c r="B1" s="44" t="s">
        <v>73</v>
      </c>
      <c r="C1" s="3" t="s">
        <v>63</v>
      </c>
      <c r="D1" s="3"/>
      <c r="E1" s="3"/>
      <c r="F1" s="40"/>
      <c r="G1" s="3" t="s">
        <v>64</v>
      </c>
    </row>
    <row r="2" spans="1:34" s="4" customFormat="1" ht="24" customHeight="1">
      <c r="A2" s="16" t="s">
        <v>7</v>
      </c>
      <c r="B2" s="16"/>
      <c r="C2" s="16"/>
      <c r="D2" s="16"/>
      <c r="E2" s="16"/>
      <c r="F2" s="16"/>
      <c r="G2" s="16"/>
      <c r="H2" s="16"/>
    </row>
    <row r="3" spans="1:34"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4">
      <c r="A4" s="18"/>
      <c r="B4" s="19" t="s">
        <v>0</v>
      </c>
      <c r="C4" s="3">
        <v>1</v>
      </c>
      <c r="D4" s="3">
        <v>2</v>
      </c>
      <c r="E4" s="3">
        <v>3</v>
      </c>
      <c r="F4" s="3">
        <v>4</v>
      </c>
      <c r="G4" s="3">
        <v>5</v>
      </c>
      <c r="H4" s="3">
        <v>6</v>
      </c>
      <c r="I4" s="3">
        <v>7</v>
      </c>
      <c r="J4" s="3">
        <v>8</v>
      </c>
      <c r="K4" s="3">
        <v>9</v>
      </c>
      <c r="L4" s="3">
        <v>10</v>
      </c>
      <c r="M4" s="3">
        <v>11</v>
      </c>
      <c r="N4" s="3">
        <v>12</v>
      </c>
      <c r="O4" s="3">
        <v>13</v>
      </c>
      <c r="P4" s="3">
        <v>14</v>
      </c>
      <c r="Q4" s="3">
        <v>15</v>
      </c>
      <c r="R4" s="3">
        <v>16</v>
      </c>
      <c r="S4" s="3">
        <v>17</v>
      </c>
      <c r="T4" s="3">
        <v>18</v>
      </c>
      <c r="U4" s="3">
        <v>19</v>
      </c>
      <c r="V4" s="3">
        <v>20</v>
      </c>
      <c r="W4" s="3">
        <v>21</v>
      </c>
      <c r="X4" s="3">
        <v>22</v>
      </c>
      <c r="Y4" s="3">
        <v>23</v>
      </c>
      <c r="Z4" s="3">
        <v>24</v>
      </c>
      <c r="AA4" s="3">
        <v>25</v>
      </c>
      <c r="AB4" s="3">
        <v>26</v>
      </c>
      <c r="AC4" s="3">
        <v>27</v>
      </c>
      <c r="AD4" s="3">
        <v>28</v>
      </c>
      <c r="AE4" s="3">
        <v>29</v>
      </c>
      <c r="AF4" s="3">
        <v>30</v>
      </c>
    </row>
    <row r="5" spans="1:34">
      <c r="A5" s="30" t="s">
        <v>1</v>
      </c>
      <c r="B5" s="3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</row>
    <row r="6" spans="1:34">
      <c r="A6" s="18">
        <v>1</v>
      </c>
      <c r="B6" s="18" t="s">
        <v>2</v>
      </c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4">
      <c r="A7" s="18">
        <v>2</v>
      </c>
      <c r="B7" s="18" t="s">
        <v>3</v>
      </c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t="e">
        <f>AVERAGE(C7:AF7)</f>
        <v>#DIV/0!</v>
      </c>
      <c r="AH7" s="14" t="e">
        <f>STDEV(C7:AF7)</f>
        <v>#DIV/0!</v>
      </c>
    </row>
    <row r="8" spans="1:34">
      <c r="A8" s="18">
        <v>3</v>
      </c>
      <c r="B8" s="18" t="s">
        <v>4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</row>
    <row r="9" spans="1:34">
      <c r="A9" s="18">
        <v>4</v>
      </c>
      <c r="B9" s="18" t="s">
        <v>8</v>
      </c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</row>
    <row r="10" spans="1:34">
      <c r="A10" s="18">
        <v>5</v>
      </c>
      <c r="B10" s="18" t="s">
        <v>9</v>
      </c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</row>
    <row r="11" spans="1:34">
      <c r="A11" s="18">
        <v>6</v>
      </c>
      <c r="B11" s="18" t="s">
        <v>5</v>
      </c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</row>
    <row r="12" spans="1:34" ht="17.25" customHeight="1">
      <c r="A12" s="31" t="s">
        <v>10</v>
      </c>
      <c r="B12" s="3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15" t="s">
        <v>71</v>
      </c>
      <c r="AH12" s="15" t="s">
        <v>72</v>
      </c>
    </row>
    <row r="13" spans="1:34" ht="28.5">
      <c r="A13" s="20">
        <v>1</v>
      </c>
      <c r="B13" s="21" t="s">
        <v>11</v>
      </c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33" t="e">
        <f>AVERAGE(C13:AF13)</f>
        <v>#DIV/0!</v>
      </c>
      <c r="AH13" s="14" t="e">
        <f>STDEV(C13:AF13)</f>
        <v>#DIV/0!</v>
      </c>
    </row>
    <row r="14" spans="1:34">
      <c r="A14" s="20">
        <v>2</v>
      </c>
      <c r="B14" s="21" t="s">
        <v>12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33" t="e">
        <f>AVERAGE(C14:AF14)</f>
        <v>#DIV/0!</v>
      </c>
      <c r="AH14" s="14" t="e">
        <f>STDEV(C14:AF14)</f>
        <v>#DIV/0!</v>
      </c>
    </row>
    <row r="15" spans="1:34">
      <c r="A15" s="31">
        <v>3</v>
      </c>
      <c r="B15" s="32" t="s">
        <v>13</v>
      </c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35"/>
      <c r="AH15" s="37"/>
    </row>
    <row r="16" spans="1:34" ht="28.5">
      <c r="A16" s="20">
        <v>3.1</v>
      </c>
      <c r="B16" s="21" t="s">
        <v>14</v>
      </c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33" t="e">
        <f t="shared" ref="AG16:AG55" si="0">AVERAGE(C16:AF16)</f>
        <v>#DIV/0!</v>
      </c>
      <c r="AH16" s="14" t="e">
        <f t="shared" ref="AH16:AH55" si="1">STDEV(C16:AF16)</f>
        <v>#DIV/0!</v>
      </c>
    </row>
    <row r="17" spans="1:34" ht="28.5">
      <c r="A17" s="20">
        <v>3.2</v>
      </c>
      <c r="B17" s="21" t="s">
        <v>15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33" t="e">
        <f t="shared" si="0"/>
        <v>#DIV/0!</v>
      </c>
      <c r="AH17" s="14" t="e">
        <f t="shared" si="1"/>
        <v>#DIV/0!</v>
      </c>
    </row>
    <row r="18" spans="1:34" ht="28.5">
      <c r="A18" s="20">
        <v>3.3</v>
      </c>
      <c r="B18" s="21" t="s">
        <v>16</v>
      </c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33" t="e">
        <f t="shared" si="0"/>
        <v>#DIV/0!</v>
      </c>
      <c r="AH18" s="14" t="e">
        <f t="shared" si="1"/>
        <v>#DIV/0!</v>
      </c>
    </row>
    <row r="19" spans="1:34">
      <c r="A19" s="31">
        <v>4</v>
      </c>
      <c r="B19" s="32" t="s">
        <v>17</v>
      </c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35"/>
      <c r="AH19" s="37"/>
    </row>
    <row r="20" spans="1:34" ht="28.5">
      <c r="A20" s="20">
        <v>4.0999999999999996</v>
      </c>
      <c r="B20" s="21" t="s">
        <v>18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33" t="e">
        <f t="shared" si="0"/>
        <v>#DIV/0!</v>
      </c>
      <c r="AH20" s="14" t="e">
        <f t="shared" si="1"/>
        <v>#DIV/0!</v>
      </c>
    </row>
    <row r="21" spans="1:34">
      <c r="A21" s="20">
        <v>4.2</v>
      </c>
      <c r="B21" s="21" t="s">
        <v>19</v>
      </c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33" t="e">
        <f t="shared" si="0"/>
        <v>#DIV/0!</v>
      </c>
      <c r="AH21" s="14" t="e">
        <f t="shared" si="1"/>
        <v>#DIV/0!</v>
      </c>
    </row>
    <row r="22" spans="1:34">
      <c r="A22" s="20">
        <v>4.3</v>
      </c>
      <c r="B22" s="21" t="s">
        <v>20</v>
      </c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33" t="e">
        <f t="shared" si="0"/>
        <v>#DIV/0!</v>
      </c>
      <c r="AH22" s="14" t="e">
        <f t="shared" si="1"/>
        <v>#DIV/0!</v>
      </c>
    </row>
    <row r="23" spans="1:34">
      <c r="A23" s="20"/>
      <c r="B23" s="21" t="s">
        <v>21</v>
      </c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33"/>
      <c r="AH23" s="14"/>
    </row>
    <row r="24" spans="1:34">
      <c r="A24" s="31">
        <v>5</v>
      </c>
      <c r="B24" s="32" t="s">
        <v>22</v>
      </c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35"/>
      <c r="AH24" s="37"/>
    </row>
    <row r="25" spans="1:34" ht="28.5">
      <c r="A25" s="20">
        <v>5.0999999999999996</v>
      </c>
      <c r="B25" s="21" t="s">
        <v>23</v>
      </c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33" t="e">
        <f t="shared" si="0"/>
        <v>#DIV/0!</v>
      </c>
      <c r="AH25" s="14" t="e">
        <f t="shared" si="1"/>
        <v>#DIV/0!</v>
      </c>
    </row>
    <row r="26" spans="1:34" ht="28.5">
      <c r="A26" s="20">
        <v>5.2</v>
      </c>
      <c r="B26" s="21" t="s">
        <v>24</v>
      </c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33" t="e">
        <f t="shared" si="0"/>
        <v>#DIV/0!</v>
      </c>
      <c r="AH26" s="14" t="e">
        <f t="shared" si="1"/>
        <v>#DIV/0!</v>
      </c>
    </row>
    <row r="27" spans="1:34">
      <c r="A27" s="31">
        <v>6</v>
      </c>
      <c r="B27" s="32" t="s">
        <v>25</v>
      </c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35"/>
      <c r="AH27" s="37"/>
    </row>
    <row r="28" spans="1:34" ht="28.5">
      <c r="A28" s="20">
        <v>6.1</v>
      </c>
      <c r="B28" s="21" t="s">
        <v>26</v>
      </c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33" t="e">
        <f t="shared" si="0"/>
        <v>#DIV/0!</v>
      </c>
      <c r="AH28" s="14" t="e">
        <f t="shared" si="1"/>
        <v>#DIV/0!</v>
      </c>
    </row>
    <row r="29" spans="1:34">
      <c r="A29" s="20">
        <v>6.2</v>
      </c>
      <c r="B29" s="21" t="s">
        <v>27</v>
      </c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33" t="e">
        <f t="shared" si="0"/>
        <v>#DIV/0!</v>
      </c>
      <c r="AH29" s="14" t="e">
        <f t="shared" si="1"/>
        <v>#DIV/0!</v>
      </c>
    </row>
    <row r="30" spans="1:34" ht="28.5">
      <c r="A30" s="31">
        <v>7</v>
      </c>
      <c r="B30" s="32" t="s">
        <v>28</v>
      </c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35"/>
      <c r="AH30" s="37"/>
    </row>
    <row r="31" spans="1:34">
      <c r="A31" s="20">
        <v>7.1</v>
      </c>
      <c r="B31" s="21" t="s">
        <v>29</v>
      </c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33" t="e">
        <f t="shared" si="0"/>
        <v>#DIV/0!</v>
      </c>
      <c r="AH31" s="14" t="e">
        <f t="shared" si="1"/>
        <v>#DIV/0!</v>
      </c>
    </row>
    <row r="32" spans="1:34" ht="28.5">
      <c r="A32" s="20">
        <v>7.2</v>
      </c>
      <c r="B32" s="21" t="s">
        <v>30</v>
      </c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33" t="e">
        <f t="shared" si="0"/>
        <v>#DIV/0!</v>
      </c>
      <c r="AH32" s="14" t="e">
        <f t="shared" si="1"/>
        <v>#DIV/0!</v>
      </c>
    </row>
    <row r="33" spans="1:34" ht="28.5">
      <c r="A33" s="31">
        <v>8</v>
      </c>
      <c r="B33" s="32" t="s">
        <v>31</v>
      </c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35"/>
      <c r="AH33" s="37"/>
    </row>
    <row r="34" spans="1:34" ht="28.5">
      <c r="A34" s="20">
        <v>8.1</v>
      </c>
      <c r="B34" s="21" t="s">
        <v>32</v>
      </c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33" t="e">
        <f t="shared" si="0"/>
        <v>#DIV/0!</v>
      </c>
      <c r="AH34" s="14" t="e">
        <f t="shared" si="1"/>
        <v>#DIV/0!</v>
      </c>
    </row>
    <row r="35" spans="1:34" ht="28.5">
      <c r="A35" s="20">
        <v>8.1999999999999993</v>
      </c>
      <c r="B35" s="21" t="s">
        <v>33</v>
      </c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33" t="e">
        <f t="shared" si="0"/>
        <v>#DIV/0!</v>
      </c>
      <c r="AH35" s="14" t="e">
        <f t="shared" si="1"/>
        <v>#DIV/0!</v>
      </c>
    </row>
    <row r="36" spans="1:34" ht="42.75">
      <c r="A36" s="20">
        <v>8.3000000000000007</v>
      </c>
      <c r="B36" s="21" t="s">
        <v>34</v>
      </c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33" t="e">
        <f t="shared" si="0"/>
        <v>#DIV/0!</v>
      </c>
      <c r="AH36" s="14" t="e">
        <f t="shared" si="1"/>
        <v>#DIV/0!</v>
      </c>
    </row>
    <row r="37" spans="1:34" ht="28.5">
      <c r="A37" s="10">
        <v>9</v>
      </c>
      <c r="B37" s="11" t="s">
        <v>35</v>
      </c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13"/>
      <c r="AH37" s="38"/>
    </row>
    <row r="38" spans="1:34" ht="28.5">
      <c r="A38" s="7">
        <v>9.1</v>
      </c>
      <c r="B38" s="8" t="s">
        <v>36</v>
      </c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33" t="e">
        <f t="shared" si="0"/>
        <v>#DIV/0!</v>
      </c>
      <c r="AH38" s="14" t="e">
        <f t="shared" si="1"/>
        <v>#DIV/0!</v>
      </c>
    </row>
    <row r="39" spans="1:34">
      <c r="A39" s="7">
        <v>9.1999999999999993</v>
      </c>
      <c r="B39" s="8" t="s">
        <v>38</v>
      </c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33" t="e">
        <f t="shared" si="0"/>
        <v>#DIV/0!</v>
      </c>
      <c r="AH39" s="14" t="e">
        <f t="shared" si="1"/>
        <v>#DIV/0!</v>
      </c>
    </row>
    <row r="40" spans="1:34" ht="28.5">
      <c r="A40" s="7">
        <v>9.3000000000000007</v>
      </c>
      <c r="B40" s="8" t="s">
        <v>39</v>
      </c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33" t="e">
        <f t="shared" si="0"/>
        <v>#DIV/0!</v>
      </c>
      <c r="AH40" s="14" t="e">
        <f t="shared" si="1"/>
        <v>#DIV/0!</v>
      </c>
    </row>
    <row r="41" spans="1:34" ht="28.5">
      <c r="A41" s="7">
        <v>9.4</v>
      </c>
      <c r="B41" s="8" t="s">
        <v>40</v>
      </c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33" t="e">
        <f t="shared" si="0"/>
        <v>#DIV/0!</v>
      </c>
      <c r="AH41" s="14" t="e">
        <f t="shared" si="1"/>
        <v>#DIV/0!</v>
      </c>
    </row>
    <row r="42" spans="1:34">
      <c r="A42" s="7">
        <v>9.5</v>
      </c>
      <c r="B42" s="8" t="s">
        <v>41</v>
      </c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33" t="e">
        <f t="shared" si="0"/>
        <v>#DIV/0!</v>
      </c>
      <c r="AH42" s="14" t="e">
        <f t="shared" si="1"/>
        <v>#DIV/0!</v>
      </c>
    </row>
    <row r="43" spans="1:34">
      <c r="A43" s="7">
        <v>9.6</v>
      </c>
      <c r="B43" s="8" t="s">
        <v>42</v>
      </c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33" t="e">
        <f t="shared" si="0"/>
        <v>#DIV/0!</v>
      </c>
      <c r="AH43" s="14" t="e">
        <f t="shared" si="1"/>
        <v>#DIV/0!</v>
      </c>
    </row>
    <row r="44" spans="1:34" ht="28.5">
      <c r="A44" s="7">
        <v>9.6999999999999993</v>
      </c>
      <c r="B44" s="8" t="s">
        <v>43</v>
      </c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33" t="e">
        <f t="shared" si="0"/>
        <v>#DIV/0!</v>
      </c>
      <c r="AH44" s="14" t="e">
        <f t="shared" si="1"/>
        <v>#DIV/0!</v>
      </c>
    </row>
    <row r="45" spans="1:34">
      <c r="A45" s="7">
        <v>9.8000000000000007</v>
      </c>
      <c r="B45" s="8" t="s">
        <v>46</v>
      </c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33" t="e">
        <f t="shared" si="0"/>
        <v>#DIV/0!</v>
      </c>
      <c r="AH45" s="14" t="e">
        <f t="shared" si="1"/>
        <v>#DIV/0!</v>
      </c>
    </row>
    <row r="46" spans="1:34">
      <c r="A46" s="7">
        <v>9.9</v>
      </c>
      <c r="B46" s="8" t="s">
        <v>44</v>
      </c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33" t="e">
        <f t="shared" si="0"/>
        <v>#DIV/0!</v>
      </c>
      <c r="AH46" s="14" t="e">
        <f t="shared" si="1"/>
        <v>#DIV/0!</v>
      </c>
    </row>
    <row r="47" spans="1:34">
      <c r="A47" s="9" t="s">
        <v>37</v>
      </c>
      <c r="B47" s="8" t="s">
        <v>45</v>
      </c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33" t="e">
        <f t="shared" si="0"/>
        <v>#DIV/0!</v>
      </c>
      <c r="AH47" s="14" t="e">
        <f t="shared" si="1"/>
        <v>#DIV/0!</v>
      </c>
    </row>
    <row r="48" spans="1:34">
      <c r="A48" s="17">
        <v>10</v>
      </c>
      <c r="B48" s="25" t="s">
        <v>47</v>
      </c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36"/>
      <c r="AH48" s="39"/>
    </row>
    <row r="49" spans="1:34" ht="28.5">
      <c r="A49" s="22">
        <v>10.1</v>
      </c>
      <c r="B49" s="23" t="s">
        <v>48</v>
      </c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33" t="e">
        <f t="shared" si="0"/>
        <v>#DIV/0!</v>
      </c>
      <c r="AH49" s="14" t="e">
        <f t="shared" si="1"/>
        <v>#DIV/0!</v>
      </c>
    </row>
    <row r="50" spans="1:34">
      <c r="A50" s="22">
        <v>10.199999999999999</v>
      </c>
      <c r="B50" s="23" t="s">
        <v>49</v>
      </c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33" t="e">
        <f t="shared" si="0"/>
        <v>#DIV/0!</v>
      </c>
      <c r="AH50" s="14" t="e">
        <f t="shared" si="1"/>
        <v>#DIV/0!</v>
      </c>
    </row>
    <row r="51" spans="1:34" ht="28.5">
      <c r="A51" s="22">
        <v>11</v>
      </c>
      <c r="B51" s="23" t="s">
        <v>50</v>
      </c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33" t="e">
        <f t="shared" si="0"/>
        <v>#DIV/0!</v>
      </c>
      <c r="AH51" s="14" t="e">
        <f t="shared" si="1"/>
        <v>#DIV/0!</v>
      </c>
    </row>
    <row r="52" spans="1:34" ht="28.5">
      <c r="A52" s="22">
        <v>12</v>
      </c>
      <c r="B52" s="23" t="s">
        <v>51</v>
      </c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33"/>
      <c r="AH52" s="14"/>
    </row>
    <row r="53" spans="1:34">
      <c r="A53" s="22">
        <v>13</v>
      </c>
      <c r="B53" s="23" t="s">
        <v>52</v>
      </c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33" t="e">
        <f t="shared" si="0"/>
        <v>#DIV/0!</v>
      </c>
      <c r="AH53" s="14" t="e">
        <f t="shared" si="1"/>
        <v>#DIV/0!</v>
      </c>
    </row>
    <row r="54" spans="1:34">
      <c r="A54" s="22"/>
      <c r="B54" s="24" t="s">
        <v>54</v>
      </c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33"/>
      <c r="AH54" s="14"/>
    </row>
    <row r="55" spans="1:34" ht="28.5">
      <c r="A55" s="22">
        <v>14</v>
      </c>
      <c r="B55" s="23" t="s">
        <v>53</v>
      </c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33" t="e">
        <f t="shared" si="0"/>
        <v>#DIV/0!</v>
      </c>
      <c r="AH55" s="14" t="e">
        <f t="shared" si="1"/>
        <v>#DIV/0!</v>
      </c>
    </row>
    <row r="56" spans="1:34">
      <c r="A56" s="22"/>
      <c r="B56" s="24" t="s">
        <v>54</v>
      </c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</row>
    <row r="57" spans="1:34" ht="28.5">
      <c r="A57" s="22">
        <v>15</v>
      </c>
      <c r="B57" s="23" t="s">
        <v>55</v>
      </c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</row>
    <row r="58" spans="1:34">
      <c r="A58" s="22"/>
      <c r="B58" s="24" t="s">
        <v>56</v>
      </c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</row>
    <row r="59" spans="1:34">
      <c r="A59" s="22"/>
      <c r="B59" s="24" t="s">
        <v>57</v>
      </c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</row>
    <row r="60" spans="1:34">
      <c r="A60" s="22"/>
      <c r="B60" s="24" t="s">
        <v>58</v>
      </c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</row>
    <row r="61" spans="1:34">
      <c r="A61" s="26" t="s">
        <v>59</v>
      </c>
      <c r="B61" s="27"/>
      <c r="C61" s="26">
        <f>SUM(C38:C47)</f>
        <v>0</v>
      </c>
      <c r="D61" s="26">
        <f t="shared" ref="D61:AF61" si="2">SUM(D38:D47)</f>
        <v>0</v>
      </c>
      <c r="E61" s="26">
        <f t="shared" si="2"/>
        <v>0</v>
      </c>
      <c r="F61" s="26">
        <f t="shared" si="2"/>
        <v>0</v>
      </c>
      <c r="G61" s="26">
        <f t="shared" si="2"/>
        <v>0</v>
      </c>
      <c r="H61" s="26">
        <f t="shared" si="2"/>
        <v>0</v>
      </c>
      <c r="I61" s="26">
        <f t="shared" si="2"/>
        <v>0</v>
      </c>
      <c r="J61" s="26">
        <f t="shared" si="2"/>
        <v>0</v>
      </c>
      <c r="K61" s="26">
        <f t="shared" si="2"/>
        <v>0</v>
      </c>
      <c r="L61" s="26">
        <f t="shared" si="2"/>
        <v>0</v>
      </c>
      <c r="M61" s="26">
        <f t="shared" si="2"/>
        <v>0</v>
      </c>
      <c r="N61" s="26">
        <f t="shared" si="2"/>
        <v>0</v>
      </c>
      <c r="O61" s="26">
        <f t="shared" si="2"/>
        <v>0</v>
      </c>
      <c r="P61" s="26">
        <f t="shared" si="2"/>
        <v>0</v>
      </c>
      <c r="Q61" s="26">
        <f t="shared" si="2"/>
        <v>0</v>
      </c>
      <c r="R61" s="26">
        <f t="shared" si="2"/>
        <v>0</v>
      </c>
      <c r="S61" s="26">
        <f t="shared" si="2"/>
        <v>0</v>
      </c>
      <c r="T61" s="26">
        <f t="shared" si="2"/>
        <v>0</v>
      </c>
      <c r="U61" s="26">
        <f t="shared" si="2"/>
        <v>0</v>
      </c>
      <c r="V61" s="26">
        <f t="shared" si="2"/>
        <v>0</v>
      </c>
      <c r="W61" s="26">
        <f t="shared" si="2"/>
        <v>0</v>
      </c>
      <c r="X61" s="26">
        <f t="shared" si="2"/>
        <v>0</v>
      </c>
      <c r="Y61" s="26">
        <f t="shared" si="2"/>
        <v>0</v>
      </c>
      <c r="Z61" s="26">
        <f t="shared" si="2"/>
        <v>0</v>
      </c>
      <c r="AA61" s="26">
        <f t="shared" si="2"/>
        <v>0</v>
      </c>
      <c r="AB61" s="26">
        <f t="shared" si="2"/>
        <v>0</v>
      </c>
      <c r="AC61" s="26">
        <f t="shared" si="2"/>
        <v>0</v>
      </c>
      <c r="AD61" s="26">
        <f t="shared" si="2"/>
        <v>0</v>
      </c>
      <c r="AE61" s="26">
        <f t="shared" si="2"/>
        <v>0</v>
      </c>
      <c r="AF61" s="26">
        <f t="shared" si="2"/>
        <v>0</v>
      </c>
      <c r="AG61" s="26">
        <f>SUM(C61:AF61)</f>
        <v>0</v>
      </c>
      <c r="AH61" s="34">
        <f>STDEV(C61:AF61)</f>
        <v>0</v>
      </c>
    </row>
    <row r="62" spans="1:34" ht="28.5">
      <c r="A62" s="26">
        <v>40</v>
      </c>
      <c r="B62" s="27" t="s">
        <v>62</v>
      </c>
      <c r="C62" s="26">
        <f>IF(C61&gt;=32,1,0)</f>
        <v>0</v>
      </c>
      <c r="D62" s="26">
        <f t="shared" ref="D62:AF62" si="3">IF(D61&gt;=32,1,0)</f>
        <v>0</v>
      </c>
      <c r="E62" s="26">
        <f t="shared" si="3"/>
        <v>0</v>
      </c>
      <c r="F62" s="26">
        <f t="shared" si="3"/>
        <v>0</v>
      </c>
      <c r="G62" s="26">
        <f t="shared" si="3"/>
        <v>0</v>
      </c>
      <c r="H62" s="26">
        <f t="shared" si="3"/>
        <v>0</v>
      </c>
      <c r="I62" s="26">
        <f t="shared" si="3"/>
        <v>0</v>
      </c>
      <c r="J62" s="26">
        <f t="shared" si="3"/>
        <v>0</v>
      </c>
      <c r="K62" s="26">
        <f t="shared" si="3"/>
        <v>0</v>
      </c>
      <c r="L62" s="26">
        <f t="shared" si="3"/>
        <v>0</v>
      </c>
      <c r="M62" s="26">
        <f t="shared" si="3"/>
        <v>0</v>
      </c>
      <c r="N62" s="26">
        <f t="shared" si="3"/>
        <v>0</v>
      </c>
      <c r="O62" s="26">
        <f t="shared" si="3"/>
        <v>0</v>
      </c>
      <c r="P62" s="26">
        <f t="shared" si="3"/>
        <v>0</v>
      </c>
      <c r="Q62" s="26">
        <f t="shared" si="3"/>
        <v>0</v>
      </c>
      <c r="R62" s="26">
        <f t="shared" si="3"/>
        <v>0</v>
      </c>
      <c r="S62" s="26">
        <f t="shared" si="3"/>
        <v>0</v>
      </c>
      <c r="T62" s="26">
        <f t="shared" si="3"/>
        <v>0</v>
      </c>
      <c r="U62" s="26">
        <f t="shared" si="3"/>
        <v>0</v>
      </c>
      <c r="V62" s="26">
        <f t="shared" si="3"/>
        <v>0</v>
      </c>
      <c r="W62" s="26">
        <f t="shared" si="3"/>
        <v>0</v>
      </c>
      <c r="X62" s="26">
        <f t="shared" si="3"/>
        <v>0</v>
      </c>
      <c r="Y62" s="26">
        <f t="shared" si="3"/>
        <v>0</v>
      </c>
      <c r="Z62" s="26">
        <f t="shared" si="3"/>
        <v>0</v>
      </c>
      <c r="AA62" s="26">
        <f t="shared" si="3"/>
        <v>0</v>
      </c>
      <c r="AB62" s="26">
        <f t="shared" si="3"/>
        <v>0</v>
      </c>
      <c r="AC62" s="26">
        <f t="shared" si="3"/>
        <v>0</v>
      </c>
      <c r="AD62" s="26">
        <f t="shared" si="3"/>
        <v>0</v>
      </c>
      <c r="AE62" s="26">
        <f t="shared" si="3"/>
        <v>0</v>
      </c>
      <c r="AF62" s="26">
        <f t="shared" si="3"/>
        <v>0</v>
      </c>
      <c r="AG62" s="26">
        <f>SUM(C62:AF62)</f>
        <v>0</v>
      </c>
      <c r="AH62" s="5" t="e">
        <f>AG62/F1*100</f>
        <v>#DIV/0!</v>
      </c>
    </row>
    <row r="63" spans="1:34">
      <c r="A63" s="12" t="s">
        <v>6</v>
      </c>
      <c r="B63" s="12" t="s">
        <v>69</v>
      </c>
      <c r="C63" s="28" t="e">
        <f>AH62</f>
        <v>#DIV/0!</v>
      </c>
      <c r="AH63" s="6"/>
    </row>
    <row r="64" spans="1:34">
      <c r="A64" s="12"/>
      <c r="B64" s="12" t="s">
        <v>60</v>
      </c>
      <c r="C64" s="12" t="e">
        <f>AG61/(A62*F1)*100</f>
        <v>#DIV/0!</v>
      </c>
    </row>
    <row r="65" spans="1:3">
      <c r="A65" s="12"/>
      <c r="B65" s="12" t="s">
        <v>61</v>
      </c>
      <c r="C65" s="29">
        <f>AH61</f>
        <v>0</v>
      </c>
    </row>
  </sheetData>
  <sheetProtection password="CE28" sheet="1" objects="1" scenarios="1"/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65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5" sqref="C5"/>
    </sheetView>
  </sheetViews>
  <sheetFormatPr defaultRowHeight="14.25"/>
  <cols>
    <col min="1" max="1" width="13.25" customWidth="1"/>
    <col min="2" max="2" width="39.875" customWidth="1"/>
    <col min="3" max="3" width="8.75" customWidth="1"/>
    <col min="4" max="11" width="7.125" customWidth="1"/>
    <col min="12" max="15" width="5.875" bestFit="1" customWidth="1"/>
    <col min="16" max="32" width="9.125" customWidth="1"/>
    <col min="33" max="33" width="15.375" bestFit="1" customWidth="1"/>
    <col min="34" max="34" width="17.75" bestFit="1" customWidth="1"/>
  </cols>
  <sheetData>
    <row r="1" spans="1:34" ht="22.5">
      <c r="B1" s="44" t="s">
        <v>73</v>
      </c>
      <c r="C1" s="3" t="s">
        <v>63</v>
      </c>
      <c r="D1" s="3"/>
      <c r="E1" s="3"/>
      <c r="F1" s="40"/>
      <c r="G1" s="3" t="s">
        <v>64</v>
      </c>
    </row>
    <row r="2" spans="1:34" s="4" customFormat="1" ht="24" customHeight="1">
      <c r="A2" s="16" t="s">
        <v>7</v>
      </c>
      <c r="B2" s="16"/>
      <c r="C2" s="16"/>
      <c r="D2" s="16"/>
      <c r="E2" s="16"/>
      <c r="F2" s="16"/>
      <c r="G2" s="16"/>
      <c r="H2" s="16"/>
    </row>
    <row r="3" spans="1:34"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4">
      <c r="A4" s="18"/>
      <c r="B4" s="19" t="s">
        <v>0</v>
      </c>
      <c r="C4" s="3">
        <v>1</v>
      </c>
      <c r="D4" s="3">
        <v>2</v>
      </c>
      <c r="E4" s="3">
        <v>3</v>
      </c>
      <c r="F4" s="3">
        <v>4</v>
      </c>
      <c r="G4" s="3">
        <v>5</v>
      </c>
      <c r="H4" s="3">
        <v>6</v>
      </c>
      <c r="I4" s="3">
        <v>7</v>
      </c>
      <c r="J4" s="3">
        <v>8</v>
      </c>
      <c r="K4" s="3">
        <v>9</v>
      </c>
      <c r="L4" s="3">
        <v>10</v>
      </c>
      <c r="M4" s="3">
        <v>11</v>
      </c>
      <c r="N4" s="3">
        <v>12</v>
      </c>
      <c r="O4" s="3">
        <v>13</v>
      </c>
      <c r="P4" s="3">
        <v>14</v>
      </c>
      <c r="Q4" s="3">
        <v>15</v>
      </c>
      <c r="R4" s="3">
        <v>16</v>
      </c>
      <c r="S4" s="3">
        <v>17</v>
      </c>
      <c r="T4" s="3">
        <v>18</v>
      </c>
      <c r="U4" s="3">
        <v>19</v>
      </c>
      <c r="V4" s="3">
        <v>20</v>
      </c>
      <c r="W4" s="3">
        <v>21</v>
      </c>
      <c r="X4" s="3">
        <v>22</v>
      </c>
      <c r="Y4" s="3">
        <v>23</v>
      </c>
      <c r="Z4" s="3">
        <v>24</v>
      </c>
      <c r="AA4" s="3">
        <v>25</v>
      </c>
      <c r="AB4" s="3">
        <v>26</v>
      </c>
      <c r="AC4" s="3">
        <v>27</v>
      </c>
      <c r="AD4" s="3">
        <v>28</v>
      </c>
      <c r="AE4" s="3">
        <v>29</v>
      </c>
      <c r="AF4" s="3">
        <v>30</v>
      </c>
    </row>
    <row r="5" spans="1:34">
      <c r="A5" s="30" t="s">
        <v>1</v>
      </c>
      <c r="B5" s="3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</row>
    <row r="6" spans="1:34">
      <c r="A6" s="18">
        <v>1</v>
      </c>
      <c r="B6" s="18" t="s">
        <v>2</v>
      </c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4">
      <c r="A7" s="18">
        <v>2</v>
      </c>
      <c r="B7" s="18" t="s">
        <v>3</v>
      </c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t="e">
        <f>AVERAGE(C7:AF7)</f>
        <v>#DIV/0!</v>
      </c>
      <c r="AH7" s="14" t="e">
        <f>STDEV(C7:AF7)</f>
        <v>#DIV/0!</v>
      </c>
    </row>
    <row r="8" spans="1:34">
      <c r="A8" s="18">
        <v>3</v>
      </c>
      <c r="B8" s="18" t="s">
        <v>4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</row>
    <row r="9" spans="1:34">
      <c r="A9" s="18">
        <v>4</v>
      </c>
      <c r="B9" s="18" t="s">
        <v>8</v>
      </c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</row>
    <row r="10" spans="1:34">
      <c r="A10" s="18">
        <v>5</v>
      </c>
      <c r="B10" s="18" t="s">
        <v>9</v>
      </c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</row>
    <row r="11" spans="1:34">
      <c r="A11" s="18">
        <v>6</v>
      </c>
      <c r="B11" s="18" t="s">
        <v>5</v>
      </c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</row>
    <row r="12" spans="1:34" ht="17.25" customHeight="1">
      <c r="A12" s="31" t="s">
        <v>10</v>
      </c>
      <c r="B12" s="3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15" t="s">
        <v>71</v>
      </c>
      <c r="AH12" s="15" t="s">
        <v>72</v>
      </c>
    </row>
    <row r="13" spans="1:34" ht="28.5">
      <c r="A13" s="20">
        <v>1</v>
      </c>
      <c r="B13" s="21" t="s">
        <v>11</v>
      </c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33" t="e">
        <f>AVERAGE(C13:AF13)</f>
        <v>#DIV/0!</v>
      </c>
      <c r="AH13" s="14" t="e">
        <f>STDEV(C13:AF13)</f>
        <v>#DIV/0!</v>
      </c>
    </row>
    <row r="14" spans="1:34">
      <c r="A14" s="20">
        <v>2</v>
      </c>
      <c r="B14" s="21" t="s">
        <v>12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33" t="e">
        <f>AVERAGE(C14:AF14)</f>
        <v>#DIV/0!</v>
      </c>
      <c r="AH14" s="14" t="e">
        <f>STDEV(C14:AF14)</f>
        <v>#DIV/0!</v>
      </c>
    </row>
    <row r="15" spans="1:34">
      <c r="A15" s="31">
        <v>3</v>
      </c>
      <c r="B15" s="32" t="s">
        <v>13</v>
      </c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35"/>
      <c r="AH15" s="37"/>
    </row>
    <row r="16" spans="1:34" ht="28.5">
      <c r="A16" s="20">
        <v>3.1</v>
      </c>
      <c r="B16" s="21" t="s">
        <v>14</v>
      </c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33" t="e">
        <f t="shared" ref="AG16:AG55" si="0">AVERAGE(C16:AF16)</f>
        <v>#DIV/0!</v>
      </c>
      <c r="AH16" s="14" t="e">
        <f t="shared" ref="AH16:AH55" si="1">STDEV(C16:AF16)</f>
        <v>#DIV/0!</v>
      </c>
    </row>
    <row r="17" spans="1:34" ht="28.5">
      <c r="A17" s="20">
        <v>3.2</v>
      </c>
      <c r="B17" s="21" t="s">
        <v>15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33" t="e">
        <f t="shared" si="0"/>
        <v>#DIV/0!</v>
      </c>
      <c r="AH17" s="14" t="e">
        <f t="shared" si="1"/>
        <v>#DIV/0!</v>
      </c>
    </row>
    <row r="18" spans="1:34" ht="28.5">
      <c r="A18" s="20">
        <v>3.3</v>
      </c>
      <c r="B18" s="21" t="s">
        <v>16</v>
      </c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33" t="e">
        <f t="shared" si="0"/>
        <v>#DIV/0!</v>
      </c>
      <c r="AH18" s="14" t="e">
        <f t="shared" si="1"/>
        <v>#DIV/0!</v>
      </c>
    </row>
    <row r="19" spans="1:34">
      <c r="A19" s="31">
        <v>4</v>
      </c>
      <c r="B19" s="32" t="s">
        <v>17</v>
      </c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35"/>
      <c r="AH19" s="37"/>
    </row>
    <row r="20" spans="1:34" ht="28.5">
      <c r="A20" s="20">
        <v>4.0999999999999996</v>
      </c>
      <c r="B20" s="21" t="s">
        <v>18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33" t="e">
        <f t="shared" si="0"/>
        <v>#DIV/0!</v>
      </c>
      <c r="AH20" s="14" t="e">
        <f t="shared" si="1"/>
        <v>#DIV/0!</v>
      </c>
    </row>
    <row r="21" spans="1:34">
      <c r="A21" s="20">
        <v>4.2</v>
      </c>
      <c r="B21" s="21" t="s">
        <v>19</v>
      </c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33" t="e">
        <f t="shared" si="0"/>
        <v>#DIV/0!</v>
      </c>
      <c r="AH21" s="14" t="e">
        <f t="shared" si="1"/>
        <v>#DIV/0!</v>
      </c>
    </row>
    <row r="22" spans="1:34">
      <c r="A22" s="20">
        <v>4.3</v>
      </c>
      <c r="B22" s="21" t="s">
        <v>20</v>
      </c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33" t="e">
        <f t="shared" si="0"/>
        <v>#DIV/0!</v>
      </c>
      <c r="AH22" s="14" t="e">
        <f t="shared" si="1"/>
        <v>#DIV/0!</v>
      </c>
    </row>
    <row r="23" spans="1:34">
      <c r="A23" s="20"/>
      <c r="B23" s="21" t="s">
        <v>21</v>
      </c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33"/>
      <c r="AH23" s="14"/>
    </row>
    <row r="24" spans="1:34">
      <c r="A24" s="31">
        <v>5</v>
      </c>
      <c r="B24" s="32" t="s">
        <v>22</v>
      </c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35"/>
      <c r="AH24" s="37"/>
    </row>
    <row r="25" spans="1:34" ht="28.5">
      <c r="A25" s="20">
        <v>5.0999999999999996</v>
      </c>
      <c r="B25" s="21" t="s">
        <v>23</v>
      </c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33" t="e">
        <f t="shared" si="0"/>
        <v>#DIV/0!</v>
      </c>
      <c r="AH25" s="14" t="e">
        <f t="shared" si="1"/>
        <v>#DIV/0!</v>
      </c>
    </row>
    <row r="26" spans="1:34" ht="28.5">
      <c r="A26" s="20">
        <v>5.2</v>
      </c>
      <c r="B26" s="21" t="s">
        <v>24</v>
      </c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33" t="e">
        <f t="shared" si="0"/>
        <v>#DIV/0!</v>
      </c>
      <c r="AH26" s="14" t="e">
        <f t="shared" si="1"/>
        <v>#DIV/0!</v>
      </c>
    </row>
    <row r="27" spans="1:34">
      <c r="A27" s="31">
        <v>6</v>
      </c>
      <c r="B27" s="32" t="s">
        <v>25</v>
      </c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35"/>
      <c r="AH27" s="37"/>
    </row>
    <row r="28" spans="1:34" ht="28.5">
      <c r="A28" s="20">
        <v>6.1</v>
      </c>
      <c r="B28" s="21" t="s">
        <v>26</v>
      </c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33" t="e">
        <f t="shared" si="0"/>
        <v>#DIV/0!</v>
      </c>
      <c r="AH28" s="14" t="e">
        <f t="shared" si="1"/>
        <v>#DIV/0!</v>
      </c>
    </row>
    <row r="29" spans="1:34">
      <c r="A29" s="20">
        <v>6.2</v>
      </c>
      <c r="B29" s="21" t="s">
        <v>27</v>
      </c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33" t="e">
        <f t="shared" si="0"/>
        <v>#DIV/0!</v>
      </c>
      <c r="AH29" s="14" t="e">
        <f t="shared" si="1"/>
        <v>#DIV/0!</v>
      </c>
    </row>
    <row r="30" spans="1:34" ht="28.5">
      <c r="A30" s="31">
        <v>7</v>
      </c>
      <c r="B30" s="32" t="s">
        <v>28</v>
      </c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35"/>
      <c r="AH30" s="37"/>
    </row>
    <row r="31" spans="1:34">
      <c r="A31" s="20">
        <v>7.1</v>
      </c>
      <c r="B31" s="21" t="s">
        <v>29</v>
      </c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33" t="e">
        <f t="shared" si="0"/>
        <v>#DIV/0!</v>
      </c>
      <c r="AH31" s="14" t="e">
        <f t="shared" si="1"/>
        <v>#DIV/0!</v>
      </c>
    </row>
    <row r="32" spans="1:34" ht="28.5">
      <c r="A32" s="20">
        <v>7.2</v>
      </c>
      <c r="B32" s="21" t="s">
        <v>30</v>
      </c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33" t="e">
        <f t="shared" si="0"/>
        <v>#DIV/0!</v>
      </c>
      <c r="AH32" s="14" t="e">
        <f t="shared" si="1"/>
        <v>#DIV/0!</v>
      </c>
    </row>
    <row r="33" spans="1:34" ht="28.5">
      <c r="A33" s="31">
        <v>8</v>
      </c>
      <c r="B33" s="32" t="s">
        <v>31</v>
      </c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35"/>
      <c r="AH33" s="37"/>
    </row>
    <row r="34" spans="1:34" ht="28.5">
      <c r="A34" s="20">
        <v>8.1</v>
      </c>
      <c r="B34" s="21" t="s">
        <v>32</v>
      </c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33" t="e">
        <f t="shared" si="0"/>
        <v>#DIV/0!</v>
      </c>
      <c r="AH34" s="14" t="e">
        <f t="shared" si="1"/>
        <v>#DIV/0!</v>
      </c>
    </row>
    <row r="35" spans="1:34" ht="28.5">
      <c r="A35" s="20">
        <v>8.1999999999999993</v>
      </c>
      <c r="B35" s="21" t="s">
        <v>33</v>
      </c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33" t="e">
        <f t="shared" si="0"/>
        <v>#DIV/0!</v>
      </c>
      <c r="AH35" s="14" t="e">
        <f t="shared" si="1"/>
        <v>#DIV/0!</v>
      </c>
    </row>
    <row r="36" spans="1:34" ht="42.75">
      <c r="A36" s="20">
        <v>8.3000000000000007</v>
      </c>
      <c r="B36" s="21" t="s">
        <v>34</v>
      </c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33" t="e">
        <f t="shared" si="0"/>
        <v>#DIV/0!</v>
      </c>
      <c r="AH36" s="14" t="e">
        <f t="shared" si="1"/>
        <v>#DIV/0!</v>
      </c>
    </row>
    <row r="37" spans="1:34" ht="28.5">
      <c r="A37" s="10">
        <v>9</v>
      </c>
      <c r="B37" s="11" t="s">
        <v>35</v>
      </c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13"/>
      <c r="AH37" s="38"/>
    </row>
    <row r="38" spans="1:34" ht="28.5">
      <c r="A38" s="7">
        <v>9.1</v>
      </c>
      <c r="B38" s="8" t="s">
        <v>36</v>
      </c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33" t="e">
        <f t="shared" si="0"/>
        <v>#DIV/0!</v>
      </c>
      <c r="AH38" s="14" t="e">
        <f t="shared" si="1"/>
        <v>#DIV/0!</v>
      </c>
    </row>
    <row r="39" spans="1:34">
      <c r="A39" s="7">
        <v>9.1999999999999993</v>
      </c>
      <c r="B39" s="8" t="s">
        <v>38</v>
      </c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33" t="e">
        <f t="shared" si="0"/>
        <v>#DIV/0!</v>
      </c>
      <c r="AH39" s="14" t="e">
        <f t="shared" si="1"/>
        <v>#DIV/0!</v>
      </c>
    </row>
    <row r="40" spans="1:34" ht="28.5">
      <c r="A40" s="7">
        <v>9.3000000000000007</v>
      </c>
      <c r="B40" s="8" t="s">
        <v>39</v>
      </c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33" t="e">
        <f t="shared" si="0"/>
        <v>#DIV/0!</v>
      </c>
      <c r="AH40" s="14" t="e">
        <f t="shared" si="1"/>
        <v>#DIV/0!</v>
      </c>
    </row>
    <row r="41" spans="1:34" ht="28.5">
      <c r="A41" s="7">
        <v>9.4</v>
      </c>
      <c r="B41" s="8" t="s">
        <v>40</v>
      </c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33" t="e">
        <f t="shared" si="0"/>
        <v>#DIV/0!</v>
      </c>
      <c r="AH41" s="14" t="e">
        <f t="shared" si="1"/>
        <v>#DIV/0!</v>
      </c>
    </row>
    <row r="42" spans="1:34">
      <c r="A42" s="7">
        <v>9.5</v>
      </c>
      <c r="B42" s="8" t="s">
        <v>41</v>
      </c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33" t="e">
        <f t="shared" si="0"/>
        <v>#DIV/0!</v>
      </c>
      <c r="AH42" s="14" t="e">
        <f t="shared" si="1"/>
        <v>#DIV/0!</v>
      </c>
    </row>
    <row r="43" spans="1:34">
      <c r="A43" s="7">
        <v>9.6</v>
      </c>
      <c r="B43" s="8" t="s">
        <v>42</v>
      </c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33" t="e">
        <f t="shared" si="0"/>
        <v>#DIV/0!</v>
      </c>
      <c r="AH43" s="14" t="e">
        <f t="shared" si="1"/>
        <v>#DIV/0!</v>
      </c>
    </row>
    <row r="44" spans="1:34" ht="28.5">
      <c r="A44" s="7">
        <v>9.6999999999999993</v>
      </c>
      <c r="B44" s="8" t="s">
        <v>43</v>
      </c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33" t="e">
        <f t="shared" si="0"/>
        <v>#DIV/0!</v>
      </c>
      <c r="AH44" s="14" t="e">
        <f t="shared" si="1"/>
        <v>#DIV/0!</v>
      </c>
    </row>
    <row r="45" spans="1:34">
      <c r="A45" s="7">
        <v>9.8000000000000007</v>
      </c>
      <c r="B45" s="8" t="s">
        <v>46</v>
      </c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33" t="e">
        <f t="shared" si="0"/>
        <v>#DIV/0!</v>
      </c>
      <c r="AH45" s="14" t="e">
        <f t="shared" si="1"/>
        <v>#DIV/0!</v>
      </c>
    </row>
    <row r="46" spans="1:34">
      <c r="A46" s="7">
        <v>9.9</v>
      </c>
      <c r="B46" s="8" t="s">
        <v>44</v>
      </c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33" t="e">
        <f t="shared" si="0"/>
        <v>#DIV/0!</v>
      </c>
      <c r="AH46" s="14" t="e">
        <f t="shared" si="1"/>
        <v>#DIV/0!</v>
      </c>
    </row>
    <row r="47" spans="1:34">
      <c r="A47" s="9" t="s">
        <v>37</v>
      </c>
      <c r="B47" s="8" t="s">
        <v>45</v>
      </c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33" t="e">
        <f t="shared" si="0"/>
        <v>#DIV/0!</v>
      </c>
      <c r="AH47" s="14" t="e">
        <f t="shared" si="1"/>
        <v>#DIV/0!</v>
      </c>
    </row>
    <row r="48" spans="1:34">
      <c r="A48" s="17">
        <v>10</v>
      </c>
      <c r="B48" s="25" t="s">
        <v>47</v>
      </c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36"/>
      <c r="AH48" s="39"/>
    </row>
    <row r="49" spans="1:34" ht="28.5">
      <c r="A49" s="22">
        <v>10.1</v>
      </c>
      <c r="B49" s="23" t="s">
        <v>48</v>
      </c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33" t="e">
        <f t="shared" si="0"/>
        <v>#DIV/0!</v>
      </c>
      <c r="AH49" s="14" t="e">
        <f t="shared" si="1"/>
        <v>#DIV/0!</v>
      </c>
    </row>
    <row r="50" spans="1:34">
      <c r="A50" s="22">
        <v>10.199999999999999</v>
      </c>
      <c r="B50" s="23" t="s">
        <v>49</v>
      </c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33" t="e">
        <f t="shared" si="0"/>
        <v>#DIV/0!</v>
      </c>
      <c r="AH50" s="14" t="e">
        <f t="shared" si="1"/>
        <v>#DIV/0!</v>
      </c>
    </row>
    <row r="51" spans="1:34" ht="28.5">
      <c r="A51" s="22">
        <v>11</v>
      </c>
      <c r="B51" s="23" t="s">
        <v>50</v>
      </c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33" t="e">
        <f t="shared" si="0"/>
        <v>#DIV/0!</v>
      </c>
      <c r="AH51" s="14" t="e">
        <f t="shared" si="1"/>
        <v>#DIV/0!</v>
      </c>
    </row>
    <row r="52" spans="1:34" ht="28.5">
      <c r="A52" s="22">
        <v>12</v>
      </c>
      <c r="B52" s="23" t="s">
        <v>51</v>
      </c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33"/>
      <c r="AH52" s="14"/>
    </row>
    <row r="53" spans="1:34">
      <c r="A53" s="22">
        <v>13</v>
      </c>
      <c r="B53" s="23" t="s">
        <v>52</v>
      </c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33" t="e">
        <f t="shared" si="0"/>
        <v>#DIV/0!</v>
      </c>
      <c r="AH53" s="14" t="e">
        <f t="shared" si="1"/>
        <v>#DIV/0!</v>
      </c>
    </row>
    <row r="54" spans="1:34">
      <c r="A54" s="22"/>
      <c r="B54" s="24" t="s">
        <v>54</v>
      </c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33"/>
      <c r="AH54" s="14"/>
    </row>
    <row r="55" spans="1:34" ht="28.5">
      <c r="A55" s="22">
        <v>14</v>
      </c>
      <c r="B55" s="23" t="s">
        <v>53</v>
      </c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33" t="e">
        <f t="shared" si="0"/>
        <v>#DIV/0!</v>
      </c>
      <c r="AH55" s="14" t="e">
        <f t="shared" si="1"/>
        <v>#DIV/0!</v>
      </c>
    </row>
    <row r="56" spans="1:34">
      <c r="A56" s="22"/>
      <c r="B56" s="24" t="s">
        <v>54</v>
      </c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</row>
    <row r="57" spans="1:34" ht="28.5">
      <c r="A57" s="22">
        <v>15</v>
      </c>
      <c r="B57" s="23" t="s">
        <v>55</v>
      </c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</row>
    <row r="58" spans="1:34">
      <c r="A58" s="22"/>
      <c r="B58" s="24" t="s">
        <v>56</v>
      </c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</row>
    <row r="59" spans="1:34">
      <c r="A59" s="22"/>
      <c r="B59" s="24" t="s">
        <v>57</v>
      </c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</row>
    <row r="60" spans="1:34">
      <c r="A60" s="22"/>
      <c r="B60" s="24" t="s">
        <v>58</v>
      </c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</row>
    <row r="61" spans="1:34">
      <c r="A61" s="26" t="s">
        <v>59</v>
      </c>
      <c r="B61" s="27"/>
      <c r="C61" s="26">
        <f>SUM(C38:C47)</f>
        <v>0</v>
      </c>
      <c r="D61" s="26">
        <f t="shared" ref="D61:AF61" si="2">SUM(D38:D47)</f>
        <v>0</v>
      </c>
      <c r="E61" s="26">
        <f t="shared" si="2"/>
        <v>0</v>
      </c>
      <c r="F61" s="26">
        <f t="shared" si="2"/>
        <v>0</v>
      </c>
      <c r="G61" s="26">
        <f t="shared" si="2"/>
        <v>0</v>
      </c>
      <c r="H61" s="26">
        <f t="shared" si="2"/>
        <v>0</v>
      </c>
      <c r="I61" s="26">
        <f t="shared" si="2"/>
        <v>0</v>
      </c>
      <c r="J61" s="26">
        <f t="shared" si="2"/>
        <v>0</v>
      </c>
      <c r="K61" s="26">
        <f t="shared" si="2"/>
        <v>0</v>
      </c>
      <c r="L61" s="26">
        <f t="shared" si="2"/>
        <v>0</v>
      </c>
      <c r="M61" s="26">
        <f t="shared" si="2"/>
        <v>0</v>
      </c>
      <c r="N61" s="26">
        <f t="shared" si="2"/>
        <v>0</v>
      </c>
      <c r="O61" s="26">
        <f t="shared" si="2"/>
        <v>0</v>
      </c>
      <c r="P61" s="26">
        <f t="shared" si="2"/>
        <v>0</v>
      </c>
      <c r="Q61" s="26">
        <f t="shared" si="2"/>
        <v>0</v>
      </c>
      <c r="R61" s="26">
        <f t="shared" si="2"/>
        <v>0</v>
      </c>
      <c r="S61" s="26">
        <f t="shared" si="2"/>
        <v>0</v>
      </c>
      <c r="T61" s="26">
        <f t="shared" si="2"/>
        <v>0</v>
      </c>
      <c r="U61" s="26">
        <f t="shared" si="2"/>
        <v>0</v>
      </c>
      <c r="V61" s="26">
        <f t="shared" si="2"/>
        <v>0</v>
      </c>
      <c r="W61" s="26">
        <f t="shared" si="2"/>
        <v>0</v>
      </c>
      <c r="X61" s="26">
        <f t="shared" si="2"/>
        <v>0</v>
      </c>
      <c r="Y61" s="26">
        <f t="shared" si="2"/>
        <v>0</v>
      </c>
      <c r="Z61" s="26">
        <f t="shared" si="2"/>
        <v>0</v>
      </c>
      <c r="AA61" s="26">
        <f t="shared" si="2"/>
        <v>0</v>
      </c>
      <c r="AB61" s="26">
        <f t="shared" si="2"/>
        <v>0</v>
      </c>
      <c r="AC61" s="26">
        <f t="shared" si="2"/>
        <v>0</v>
      </c>
      <c r="AD61" s="26">
        <f t="shared" si="2"/>
        <v>0</v>
      </c>
      <c r="AE61" s="26">
        <f t="shared" si="2"/>
        <v>0</v>
      </c>
      <c r="AF61" s="26">
        <f t="shared" si="2"/>
        <v>0</v>
      </c>
      <c r="AG61" s="26">
        <f>SUM(C61:AF61)</f>
        <v>0</v>
      </c>
      <c r="AH61" s="34">
        <f>STDEV(C61:AF61)</f>
        <v>0</v>
      </c>
    </row>
    <row r="62" spans="1:34" ht="28.5">
      <c r="A62" s="26">
        <v>40</v>
      </c>
      <c r="B62" s="27" t="s">
        <v>62</v>
      </c>
      <c r="C62" s="26">
        <f>IF(C61&gt;=32,1,0)</f>
        <v>0</v>
      </c>
      <c r="D62" s="26">
        <f t="shared" ref="D62:AF62" si="3">IF(D61&gt;=32,1,0)</f>
        <v>0</v>
      </c>
      <c r="E62" s="26">
        <f t="shared" si="3"/>
        <v>0</v>
      </c>
      <c r="F62" s="26">
        <f t="shared" si="3"/>
        <v>0</v>
      </c>
      <c r="G62" s="26">
        <f t="shared" si="3"/>
        <v>0</v>
      </c>
      <c r="H62" s="26">
        <f t="shared" si="3"/>
        <v>0</v>
      </c>
      <c r="I62" s="26">
        <f t="shared" si="3"/>
        <v>0</v>
      </c>
      <c r="J62" s="26">
        <f t="shared" si="3"/>
        <v>0</v>
      </c>
      <c r="K62" s="26">
        <f t="shared" si="3"/>
        <v>0</v>
      </c>
      <c r="L62" s="26">
        <f t="shared" si="3"/>
        <v>0</v>
      </c>
      <c r="M62" s="26">
        <f t="shared" si="3"/>
        <v>0</v>
      </c>
      <c r="N62" s="26">
        <f t="shared" si="3"/>
        <v>0</v>
      </c>
      <c r="O62" s="26">
        <f t="shared" si="3"/>
        <v>0</v>
      </c>
      <c r="P62" s="26">
        <f t="shared" si="3"/>
        <v>0</v>
      </c>
      <c r="Q62" s="26">
        <f t="shared" si="3"/>
        <v>0</v>
      </c>
      <c r="R62" s="26">
        <f t="shared" si="3"/>
        <v>0</v>
      </c>
      <c r="S62" s="26">
        <f t="shared" si="3"/>
        <v>0</v>
      </c>
      <c r="T62" s="26">
        <f t="shared" si="3"/>
        <v>0</v>
      </c>
      <c r="U62" s="26">
        <f t="shared" si="3"/>
        <v>0</v>
      </c>
      <c r="V62" s="26">
        <f t="shared" si="3"/>
        <v>0</v>
      </c>
      <c r="W62" s="26">
        <f t="shared" si="3"/>
        <v>0</v>
      </c>
      <c r="X62" s="26">
        <f t="shared" si="3"/>
        <v>0</v>
      </c>
      <c r="Y62" s="26">
        <f t="shared" si="3"/>
        <v>0</v>
      </c>
      <c r="Z62" s="26">
        <f t="shared" si="3"/>
        <v>0</v>
      </c>
      <c r="AA62" s="26">
        <f t="shared" si="3"/>
        <v>0</v>
      </c>
      <c r="AB62" s="26">
        <f t="shared" si="3"/>
        <v>0</v>
      </c>
      <c r="AC62" s="26">
        <f t="shared" si="3"/>
        <v>0</v>
      </c>
      <c r="AD62" s="26">
        <f t="shared" si="3"/>
        <v>0</v>
      </c>
      <c r="AE62" s="26">
        <f t="shared" si="3"/>
        <v>0</v>
      </c>
      <c r="AF62" s="26">
        <f t="shared" si="3"/>
        <v>0</v>
      </c>
      <c r="AG62" s="26">
        <f>SUM(C62:AF62)</f>
        <v>0</v>
      </c>
      <c r="AH62" s="5" t="e">
        <f>AG62/F1*100</f>
        <v>#DIV/0!</v>
      </c>
    </row>
    <row r="63" spans="1:34">
      <c r="A63" s="12" t="s">
        <v>6</v>
      </c>
      <c r="B63" s="12" t="s">
        <v>69</v>
      </c>
      <c r="C63" s="28" t="e">
        <f>AH62</f>
        <v>#DIV/0!</v>
      </c>
      <c r="AH63" s="6"/>
    </row>
    <row r="64" spans="1:34">
      <c r="A64" s="12"/>
      <c r="B64" s="12" t="s">
        <v>60</v>
      </c>
      <c r="C64" s="12" t="e">
        <f>AG61/(A62*F1)*100</f>
        <v>#DIV/0!</v>
      </c>
    </row>
    <row r="65" spans="1:3">
      <c r="A65" s="12"/>
      <c r="B65" s="12" t="s">
        <v>61</v>
      </c>
      <c r="C65" s="29">
        <f>AH61</f>
        <v>0</v>
      </c>
    </row>
  </sheetData>
  <sheetProtection password="CE28" sheet="1" objects="1" scenarios="1"/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H65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5" sqref="C5"/>
    </sheetView>
  </sheetViews>
  <sheetFormatPr defaultRowHeight="14.25"/>
  <cols>
    <col min="1" max="1" width="13.25" customWidth="1"/>
    <col min="2" max="2" width="39.875" customWidth="1"/>
    <col min="3" max="3" width="8.75" customWidth="1"/>
    <col min="4" max="11" width="7.125" customWidth="1"/>
    <col min="12" max="15" width="5.875" bestFit="1" customWidth="1"/>
    <col min="16" max="32" width="9.125" customWidth="1"/>
    <col min="33" max="33" width="15.375" bestFit="1" customWidth="1"/>
    <col min="34" max="34" width="17.75" bestFit="1" customWidth="1"/>
  </cols>
  <sheetData>
    <row r="1" spans="1:34" ht="22.5">
      <c r="B1" s="44" t="s">
        <v>73</v>
      </c>
      <c r="C1" s="3" t="s">
        <v>63</v>
      </c>
      <c r="D1" s="3"/>
      <c r="E1" s="3"/>
      <c r="F1" s="40"/>
      <c r="G1" s="3" t="s">
        <v>64</v>
      </c>
    </row>
    <row r="2" spans="1:34" s="4" customFormat="1" ht="24" customHeight="1">
      <c r="A2" s="16" t="s">
        <v>7</v>
      </c>
      <c r="B2" s="16"/>
      <c r="C2" s="16"/>
      <c r="D2" s="16"/>
      <c r="E2" s="16"/>
      <c r="F2" s="16"/>
      <c r="G2" s="16"/>
      <c r="H2" s="16"/>
    </row>
    <row r="3" spans="1:34"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4">
      <c r="A4" s="18"/>
      <c r="B4" s="19" t="s">
        <v>0</v>
      </c>
      <c r="C4" s="3">
        <v>1</v>
      </c>
      <c r="D4" s="3">
        <v>2</v>
      </c>
      <c r="E4" s="3">
        <v>3</v>
      </c>
      <c r="F4" s="3">
        <v>4</v>
      </c>
      <c r="G4" s="3">
        <v>5</v>
      </c>
      <c r="H4" s="3">
        <v>6</v>
      </c>
      <c r="I4" s="3">
        <v>7</v>
      </c>
      <c r="J4" s="3">
        <v>8</v>
      </c>
      <c r="K4" s="3">
        <v>9</v>
      </c>
      <c r="L4" s="3">
        <v>10</v>
      </c>
      <c r="M4" s="3">
        <v>11</v>
      </c>
      <c r="N4" s="3">
        <v>12</v>
      </c>
      <c r="O4" s="3">
        <v>13</v>
      </c>
      <c r="P4" s="3">
        <v>14</v>
      </c>
      <c r="Q4" s="3">
        <v>15</v>
      </c>
      <c r="R4" s="3">
        <v>16</v>
      </c>
      <c r="S4" s="3">
        <v>17</v>
      </c>
      <c r="T4" s="3">
        <v>18</v>
      </c>
      <c r="U4" s="3">
        <v>19</v>
      </c>
      <c r="V4" s="3">
        <v>20</v>
      </c>
      <c r="W4" s="3">
        <v>21</v>
      </c>
      <c r="X4" s="3">
        <v>22</v>
      </c>
      <c r="Y4" s="3">
        <v>23</v>
      </c>
      <c r="Z4" s="3">
        <v>24</v>
      </c>
      <c r="AA4" s="3">
        <v>25</v>
      </c>
      <c r="AB4" s="3">
        <v>26</v>
      </c>
      <c r="AC4" s="3">
        <v>27</v>
      </c>
      <c r="AD4" s="3">
        <v>28</v>
      </c>
      <c r="AE4" s="3">
        <v>29</v>
      </c>
      <c r="AF4" s="3">
        <v>30</v>
      </c>
    </row>
    <row r="5" spans="1:34">
      <c r="A5" s="30" t="s">
        <v>1</v>
      </c>
      <c r="B5" s="3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</row>
    <row r="6" spans="1:34">
      <c r="A6" s="18">
        <v>1</v>
      </c>
      <c r="B6" s="18" t="s">
        <v>2</v>
      </c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4">
      <c r="A7" s="18">
        <v>2</v>
      </c>
      <c r="B7" s="18" t="s">
        <v>3</v>
      </c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t="e">
        <f>AVERAGE(C7:AF7)</f>
        <v>#DIV/0!</v>
      </c>
      <c r="AH7" s="14" t="e">
        <f>STDEV(C7:AF7)</f>
        <v>#DIV/0!</v>
      </c>
    </row>
    <row r="8" spans="1:34">
      <c r="A8" s="18">
        <v>3</v>
      </c>
      <c r="B8" s="18" t="s">
        <v>4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</row>
    <row r="9" spans="1:34">
      <c r="A9" s="18">
        <v>4</v>
      </c>
      <c r="B9" s="18" t="s">
        <v>8</v>
      </c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</row>
    <row r="10" spans="1:34">
      <c r="A10" s="18">
        <v>5</v>
      </c>
      <c r="B10" s="18" t="s">
        <v>9</v>
      </c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</row>
    <row r="11" spans="1:34">
      <c r="A11" s="18">
        <v>6</v>
      </c>
      <c r="B11" s="18" t="s">
        <v>5</v>
      </c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</row>
    <row r="12" spans="1:34" ht="17.25" customHeight="1">
      <c r="A12" s="31" t="s">
        <v>10</v>
      </c>
      <c r="B12" s="3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15" t="s">
        <v>71</v>
      </c>
      <c r="AH12" s="15" t="s">
        <v>72</v>
      </c>
    </row>
    <row r="13" spans="1:34" ht="28.5">
      <c r="A13" s="20">
        <v>1</v>
      </c>
      <c r="B13" s="21" t="s">
        <v>11</v>
      </c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33" t="e">
        <f>AVERAGE(C13:AF13)</f>
        <v>#DIV/0!</v>
      </c>
      <c r="AH13" s="14" t="e">
        <f>STDEV(C13:AF13)</f>
        <v>#DIV/0!</v>
      </c>
    </row>
    <row r="14" spans="1:34">
      <c r="A14" s="20">
        <v>2</v>
      </c>
      <c r="B14" s="21" t="s">
        <v>12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33" t="e">
        <f>AVERAGE(C14:AF14)</f>
        <v>#DIV/0!</v>
      </c>
      <c r="AH14" s="14" t="e">
        <f>STDEV(C14:AF14)</f>
        <v>#DIV/0!</v>
      </c>
    </row>
    <row r="15" spans="1:34">
      <c r="A15" s="31">
        <v>3</v>
      </c>
      <c r="B15" s="32" t="s">
        <v>13</v>
      </c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35"/>
      <c r="AH15" s="37"/>
    </row>
    <row r="16" spans="1:34" ht="28.5">
      <c r="A16" s="20">
        <v>3.1</v>
      </c>
      <c r="B16" s="21" t="s">
        <v>14</v>
      </c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33" t="e">
        <f t="shared" ref="AG16:AG55" si="0">AVERAGE(C16:AF16)</f>
        <v>#DIV/0!</v>
      </c>
      <c r="AH16" s="14" t="e">
        <f t="shared" ref="AH16:AH55" si="1">STDEV(C16:AF16)</f>
        <v>#DIV/0!</v>
      </c>
    </row>
    <row r="17" spans="1:34" ht="28.5">
      <c r="A17" s="20">
        <v>3.2</v>
      </c>
      <c r="B17" s="21" t="s">
        <v>15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33" t="e">
        <f t="shared" si="0"/>
        <v>#DIV/0!</v>
      </c>
      <c r="AH17" s="14" t="e">
        <f t="shared" si="1"/>
        <v>#DIV/0!</v>
      </c>
    </row>
    <row r="18" spans="1:34" ht="28.5">
      <c r="A18" s="20">
        <v>3.3</v>
      </c>
      <c r="B18" s="21" t="s">
        <v>16</v>
      </c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33" t="e">
        <f t="shared" si="0"/>
        <v>#DIV/0!</v>
      </c>
      <c r="AH18" s="14" t="e">
        <f t="shared" si="1"/>
        <v>#DIV/0!</v>
      </c>
    </row>
    <row r="19" spans="1:34">
      <c r="A19" s="31">
        <v>4</v>
      </c>
      <c r="B19" s="32" t="s">
        <v>17</v>
      </c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35"/>
      <c r="AH19" s="37"/>
    </row>
    <row r="20" spans="1:34" ht="28.5">
      <c r="A20" s="20">
        <v>4.0999999999999996</v>
      </c>
      <c r="B20" s="21" t="s">
        <v>18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33" t="e">
        <f t="shared" si="0"/>
        <v>#DIV/0!</v>
      </c>
      <c r="AH20" s="14" t="e">
        <f t="shared" si="1"/>
        <v>#DIV/0!</v>
      </c>
    </row>
    <row r="21" spans="1:34">
      <c r="A21" s="20">
        <v>4.2</v>
      </c>
      <c r="B21" s="21" t="s">
        <v>19</v>
      </c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33" t="e">
        <f t="shared" si="0"/>
        <v>#DIV/0!</v>
      </c>
      <c r="AH21" s="14" t="e">
        <f t="shared" si="1"/>
        <v>#DIV/0!</v>
      </c>
    </row>
    <row r="22" spans="1:34">
      <c r="A22" s="20">
        <v>4.3</v>
      </c>
      <c r="B22" s="21" t="s">
        <v>20</v>
      </c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33" t="e">
        <f t="shared" si="0"/>
        <v>#DIV/0!</v>
      </c>
      <c r="AH22" s="14" t="e">
        <f t="shared" si="1"/>
        <v>#DIV/0!</v>
      </c>
    </row>
    <row r="23" spans="1:34">
      <c r="A23" s="20"/>
      <c r="B23" s="21" t="s">
        <v>21</v>
      </c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33"/>
      <c r="AH23" s="14"/>
    </row>
    <row r="24" spans="1:34">
      <c r="A24" s="31">
        <v>5</v>
      </c>
      <c r="B24" s="32" t="s">
        <v>22</v>
      </c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35"/>
      <c r="AH24" s="37"/>
    </row>
    <row r="25" spans="1:34" ht="28.5">
      <c r="A25" s="20">
        <v>5.0999999999999996</v>
      </c>
      <c r="B25" s="21" t="s">
        <v>23</v>
      </c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33" t="e">
        <f t="shared" si="0"/>
        <v>#DIV/0!</v>
      </c>
      <c r="AH25" s="14" t="e">
        <f t="shared" si="1"/>
        <v>#DIV/0!</v>
      </c>
    </row>
    <row r="26" spans="1:34" ht="28.5">
      <c r="A26" s="20">
        <v>5.2</v>
      </c>
      <c r="B26" s="21" t="s">
        <v>24</v>
      </c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33" t="e">
        <f t="shared" si="0"/>
        <v>#DIV/0!</v>
      </c>
      <c r="AH26" s="14" t="e">
        <f t="shared" si="1"/>
        <v>#DIV/0!</v>
      </c>
    </row>
    <row r="27" spans="1:34">
      <c r="A27" s="31">
        <v>6</v>
      </c>
      <c r="B27" s="32" t="s">
        <v>25</v>
      </c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35"/>
      <c r="AH27" s="37"/>
    </row>
    <row r="28" spans="1:34" ht="28.5">
      <c r="A28" s="20">
        <v>6.1</v>
      </c>
      <c r="B28" s="21" t="s">
        <v>26</v>
      </c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33" t="e">
        <f t="shared" si="0"/>
        <v>#DIV/0!</v>
      </c>
      <c r="AH28" s="14" t="e">
        <f t="shared" si="1"/>
        <v>#DIV/0!</v>
      </c>
    </row>
    <row r="29" spans="1:34">
      <c r="A29" s="20">
        <v>6.2</v>
      </c>
      <c r="B29" s="21" t="s">
        <v>27</v>
      </c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33" t="e">
        <f t="shared" si="0"/>
        <v>#DIV/0!</v>
      </c>
      <c r="AH29" s="14" t="e">
        <f t="shared" si="1"/>
        <v>#DIV/0!</v>
      </c>
    </row>
    <row r="30" spans="1:34" ht="28.5">
      <c r="A30" s="31">
        <v>7</v>
      </c>
      <c r="B30" s="32" t="s">
        <v>28</v>
      </c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35"/>
      <c r="AH30" s="37"/>
    </row>
    <row r="31" spans="1:34">
      <c r="A31" s="20">
        <v>7.1</v>
      </c>
      <c r="B31" s="21" t="s">
        <v>29</v>
      </c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33" t="e">
        <f t="shared" si="0"/>
        <v>#DIV/0!</v>
      </c>
      <c r="AH31" s="14" t="e">
        <f t="shared" si="1"/>
        <v>#DIV/0!</v>
      </c>
    </row>
    <row r="32" spans="1:34" ht="28.5">
      <c r="A32" s="20">
        <v>7.2</v>
      </c>
      <c r="B32" s="21" t="s">
        <v>30</v>
      </c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33" t="e">
        <f t="shared" si="0"/>
        <v>#DIV/0!</v>
      </c>
      <c r="AH32" s="14" t="e">
        <f t="shared" si="1"/>
        <v>#DIV/0!</v>
      </c>
    </row>
    <row r="33" spans="1:34" ht="28.5">
      <c r="A33" s="31">
        <v>8</v>
      </c>
      <c r="B33" s="32" t="s">
        <v>31</v>
      </c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35"/>
      <c r="AH33" s="37"/>
    </row>
    <row r="34" spans="1:34" ht="28.5">
      <c r="A34" s="20">
        <v>8.1</v>
      </c>
      <c r="B34" s="21" t="s">
        <v>32</v>
      </c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33" t="e">
        <f t="shared" si="0"/>
        <v>#DIV/0!</v>
      </c>
      <c r="AH34" s="14" t="e">
        <f t="shared" si="1"/>
        <v>#DIV/0!</v>
      </c>
    </row>
    <row r="35" spans="1:34" ht="28.5">
      <c r="A35" s="20">
        <v>8.1999999999999993</v>
      </c>
      <c r="B35" s="21" t="s">
        <v>33</v>
      </c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33" t="e">
        <f t="shared" si="0"/>
        <v>#DIV/0!</v>
      </c>
      <c r="AH35" s="14" t="e">
        <f t="shared" si="1"/>
        <v>#DIV/0!</v>
      </c>
    </row>
    <row r="36" spans="1:34" ht="42.75">
      <c r="A36" s="20">
        <v>8.3000000000000007</v>
      </c>
      <c r="B36" s="21" t="s">
        <v>34</v>
      </c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33" t="e">
        <f t="shared" si="0"/>
        <v>#DIV/0!</v>
      </c>
      <c r="AH36" s="14" t="e">
        <f t="shared" si="1"/>
        <v>#DIV/0!</v>
      </c>
    </row>
    <row r="37" spans="1:34" ht="28.5">
      <c r="A37" s="10">
        <v>9</v>
      </c>
      <c r="B37" s="11" t="s">
        <v>35</v>
      </c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13"/>
      <c r="AH37" s="38"/>
    </row>
    <row r="38" spans="1:34" ht="28.5">
      <c r="A38" s="7">
        <v>9.1</v>
      </c>
      <c r="B38" s="8" t="s">
        <v>36</v>
      </c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33" t="e">
        <f t="shared" si="0"/>
        <v>#DIV/0!</v>
      </c>
      <c r="AH38" s="14" t="e">
        <f t="shared" si="1"/>
        <v>#DIV/0!</v>
      </c>
    </row>
    <row r="39" spans="1:34">
      <c r="A39" s="7">
        <v>9.1999999999999993</v>
      </c>
      <c r="B39" s="8" t="s">
        <v>38</v>
      </c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33" t="e">
        <f t="shared" si="0"/>
        <v>#DIV/0!</v>
      </c>
      <c r="AH39" s="14" t="e">
        <f t="shared" si="1"/>
        <v>#DIV/0!</v>
      </c>
    </row>
    <row r="40" spans="1:34" ht="28.5">
      <c r="A40" s="7">
        <v>9.3000000000000007</v>
      </c>
      <c r="B40" s="8" t="s">
        <v>39</v>
      </c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33" t="e">
        <f t="shared" si="0"/>
        <v>#DIV/0!</v>
      </c>
      <c r="AH40" s="14" t="e">
        <f t="shared" si="1"/>
        <v>#DIV/0!</v>
      </c>
    </row>
    <row r="41" spans="1:34" ht="28.5">
      <c r="A41" s="7">
        <v>9.4</v>
      </c>
      <c r="B41" s="8" t="s">
        <v>40</v>
      </c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33" t="e">
        <f t="shared" si="0"/>
        <v>#DIV/0!</v>
      </c>
      <c r="AH41" s="14" t="e">
        <f t="shared" si="1"/>
        <v>#DIV/0!</v>
      </c>
    </row>
    <row r="42" spans="1:34">
      <c r="A42" s="7">
        <v>9.5</v>
      </c>
      <c r="B42" s="8" t="s">
        <v>41</v>
      </c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33" t="e">
        <f t="shared" si="0"/>
        <v>#DIV/0!</v>
      </c>
      <c r="AH42" s="14" t="e">
        <f t="shared" si="1"/>
        <v>#DIV/0!</v>
      </c>
    </row>
    <row r="43" spans="1:34">
      <c r="A43" s="7">
        <v>9.6</v>
      </c>
      <c r="B43" s="8" t="s">
        <v>42</v>
      </c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33" t="e">
        <f t="shared" si="0"/>
        <v>#DIV/0!</v>
      </c>
      <c r="AH43" s="14" t="e">
        <f t="shared" si="1"/>
        <v>#DIV/0!</v>
      </c>
    </row>
    <row r="44" spans="1:34" ht="28.5">
      <c r="A44" s="7">
        <v>9.6999999999999993</v>
      </c>
      <c r="B44" s="8" t="s">
        <v>43</v>
      </c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33" t="e">
        <f t="shared" si="0"/>
        <v>#DIV/0!</v>
      </c>
      <c r="AH44" s="14" t="e">
        <f t="shared" si="1"/>
        <v>#DIV/0!</v>
      </c>
    </row>
    <row r="45" spans="1:34">
      <c r="A45" s="7">
        <v>9.8000000000000007</v>
      </c>
      <c r="B45" s="8" t="s">
        <v>46</v>
      </c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33" t="e">
        <f t="shared" si="0"/>
        <v>#DIV/0!</v>
      </c>
      <c r="AH45" s="14" t="e">
        <f t="shared" si="1"/>
        <v>#DIV/0!</v>
      </c>
    </row>
    <row r="46" spans="1:34">
      <c r="A46" s="7">
        <v>9.9</v>
      </c>
      <c r="B46" s="8" t="s">
        <v>44</v>
      </c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33" t="e">
        <f t="shared" si="0"/>
        <v>#DIV/0!</v>
      </c>
      <c r="AH46" s="14" t="e">
        <f t="shared" si="1"/>
        <v>#DIV/0!</v>
      </c>
    </row>
    <row r="47" spans="1:34">
      <c r="A47" s="9" t="s">
        <v>37</v>
      </c>
      <c r="B47" s="8" t="s">
        <v>45</v>
      </c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33" t="e">
        <f t="shared" si="0"/>
        <v>#DIV/0!</v>
      </c>
      <c r="AH47" s="14" t="e">
        <f t="shared" si="1"/>
        <v>#DIV/0!</v>
      </c>
    </row>
    <row r="48" spans="1:34">
      <c r="A48" s="17">
        <v>10</v>
      </c>
      <c r="B48" s="25" t="s">
        <v>47</v>
      </c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36"/>
      <c r="AH48" s="39"/>
    </row>
    <row r="49" spans="1:34" ht="28.5">
      <c r="A49" s="22">
        <v>10.1</v>
      </c>
      <c r="B49" s="23" t="s">
        <v>48</v>
      </c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33" t="e">
        <f t="shared" si="0"/>
        <v>#DIV/0!</v>
      </c>
      <c r="AH49" s="14" t="e">
        <f t="shared" si="1"/>
        <v>#DIV/0!</v>
      </c>
    </row>
    <row r="50" spans="1:34">
      <c r="A50" s="22">
        <v>10.199999999999999</v>
      </c>
      <c r="B50" s="23" t="s">
        <v>49</v>
      </c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33" t="e">
        <f t="shared" si="0"/>
        <v>#DIV/0!</v>
      </c>
      <c r="AH50" s="14" t="e">
        <f t="shared" si="1"/>
        <v>#DIV/0!</v>
      </c>
    </row>
    <row r="51" spans="1:34" ht="28.5">
      <c r="A51" s="22">
        <v>11</v>
      </c>
      <c r="B51" s="23" t="s">
        <v>50</v>
      </c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33" t="e">
        <f t="shared" si="0"/>
        <v>#DIV/0!</v>
      </c>
      <c r="AH51" s="14" t="e">
        <f t="shared" si="1"/>
        <v>#DIV/0!</v>
      </c>
    </row>
    <row r="52" spans="1:34" ht="28.5">
      <c r="A52" s="22">
        <v>12</v>
      </c>
      <c r="B52" s="23" t="s">
        <v>51</v>
      </c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33"/>
      <c r="AH52" s="14"/>
    </row>
    <row r="53" spans="1:34">
      <c r="A53" s="22">
        <v>13</v>
      </c>
      <c r="B53" s="23" t="s">
        <v>52</v>
      </c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33" t="e">
        <f t="shared" si="0"/>
        <v>#DIV/0!</v>
      </c>
      <c r="AH53" s="14" t="e">
        <f t="shared" si="1"/>
        <v>#DIV/0!</v>
      </c>
    </row>
    <row r="54" spans="1:34">
      <c r="A54" s="22"/>
      <c r="B54" s="24" t="s">
        <v>54</v>
      </c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33"/>
      <c r="AH54" s="14"/>
    </row>
    <row r="55" spans="1:34" ht="28.5">
      <c r="A55" s="22">
        <v>14</v>
      </c>
      <c r="B55" s="23" t="s">
        <v>53</v>
      </c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33" t="e">
        <f t="shared" si="0"/>
        <v>#DIV/0!</v>
      </c>
      <c r="AH55" s="14" t="e">
        <f t="shared" si="1"/>
        <v>#DIV/0!</v>
      </c>
    </row>
    <row r="56" spans="1:34">
      <c r="A56" s="22"/>
      <c r="B56" s="24" t="s">
        <v>54</v>
      </c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</row>
    <row r="57" spans="1:34" ht="28.5">
      <c r="A57" s="22">
        <v>15</v>
      </c>
      <c r="B57" s="23" t="s">
        <v>55</v>
      </c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</row>
    <row r="58" spans="1:34">
      <c r="A58" s="22"/>
      <c r="B58" s="24" t="s">
        <v>56</v>
      </c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</row>
    <row r="59" spans="1:34">
      <c r="A59" s="22"/>
      <c r="B59" s="24" t="s">
        <v>57</v>
      </c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</row>
    <row r="60" spans="1:34">
      <c r="A60" s="22"/>
      <c r="B60" s="24" t="s">
        <v>58</v>
      </c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</row>
    <row r="61" spans="1:34">
      <c r="A61" s="26" t="s">
        <v>59</v>
      </c>
      <c r="B61" s="27"/>
      <c r="C61" s="26">
        <f>SUM(C38:C47)</f>
        <v>0</v>
      </c>
      <c r="D61" s="26">
        <f t="shared" ref="D61:AF61" si="2">SUM(D38:D47)</f>
        <v>0</v>
      </c>
      <c r="E61" s="26">
        <f t="shared" si="2"/>
        <v>0</v>
      </c>
      <c r="F61" s="26">
        <f t="shared" si="2"/>
        <v>0</v>
      </c>
      <c r="G61" s="26">
        <f t="shared" si="2"/>
        <v>0</v>
      </c>
      <c r="H61" s="26">
        <f t="shared" si="2"/>
        <v>0</v>
      </c>
      <c r="I61" s="26">
        <f t="shared" si="2"/>
        <v>0</v>
      </c>
      <c r="J61" s="26">
        <f t="shared" si="2"/>
        <v>0</v>
      </c>
      <c r="K61" s="26">
        <f t="shared" si="2"/>
        <v>0</v>
      </c>
      <c r="L61" s="26">
        <f t="shared" si="2"/>
        <v>0</v>
      </c>
      <c r="M61" s="26">
        <f t="shared" si="2"/>
        <v>0</v>
      </c>
      <c r="N61" s="26">
        <f t="shared" si="2"/>
        <v>0</v>
      </c>
      <c r="O61" s="26">
        <f t="shared" si="2"/>
        <v>0</v>
      </c>
      <c r="P61" s="26">
        <f t="shared" si="2"/>
        <v>0</v>
      </c>
      <c r="Q61" s="26">
        <f t="shared" si="2"/>
        <v>0</v>
      </c>
      <c r="R61" s="26">
        <f t="shared" si="2"/>
        <v>0</v>
      </c>
      <c r="S61" s="26">
        <f t="shared" si="2"/>
        <v>0</v>
      </c>
      <c r="T61" s="26">
        <f t="shared" si="2"/>
        <v>0</v>
      </c>
      <c r="U61" s="26">
        <f t="shared" si="2"/>
        <v>0</v>
      </c>
      <c r="V61" s="26">
        <f t="shared" si="2"/>
        <v>0</v>
      </c>
      <c r="W61" s="26">
        <f t="shared" si="2"/>
        <v>0</v>
      </c>
      <c r="X61" s="26">
        <f t="shared" si="2"/>
        <v>0</v>
      </c>
      <c r="Y61" s="26">
        <f t="shared" si="2"/>
        <v>0</v>
      </c>
      <c r="Z61" s="26">
        <f t="shared" si="2"/>
        <v>0</v>
      </c>
      <c r="AA61" s="26">
        <f t="shared" si="2"/>
        <v>0</v>
      </c>
      <c r="AB61" s="26">
        <f t="shared" si="2"/>
        <v>0</v>
      </c>
      <c r="AC61" s="26">
        <f t="shared" si="2"/>
        <v>0</v>
      </c>
      <c r="AD61" s="26">
        <f t="shared" si="2"/>
        <v>0</v>
      </c>
      <c r="AE61" s="26">
        <f t="shared" si="2"/>
        <v>0</v>
      </c>
      <c r="AF61" s="26">
        <f t="shared" si="2"/>
        <v>0</v>
      </c>
      <c r="AG61" s="26">
        <f>SUM(C61:AF61)</f>
        <v>0</v>
      </c>
      <c r="AH61" s="34">
        <f>STDEV(C61:AF61)</f>
        <v>0</v>
      </c>
    </row>
    <row r="62" spans="1:34" ht="28.5">
      <c r="A62" s="26">
        <v>40</v>
      </c>
      <c r="B62" s="27" t="s">
        <v>62</v>
      </c>
      <c r="C62" s="26">
        <f>IF(C61&gt;=32,1,0)</f>
        <v>0</v>
      </c>
      <c r="D62" s="26">
        <f t="shared" ref="D62:AF62" si="3">IF(D61&gt;=32,1,0)</f>
        <v>0</v>
      </c>
      <c r="E62" s="26">
        <f t="shared" si="3"/>
        <v>0</v>
      </c>
      <c r="F62" s="26">
        <f t="shared" si="3"/>
        <v>0</v>
      </c>
      <c r="G62" s="26">
        <f t="shared" si="3"/>
        <v>0</v>
      </c>
      <c r="H62" s="26">
        <f t="shared" si="3"/>
        <v>0</v>
      </c>
      <c r="I62" s="26">
        <f t="shared" si="3"/>
        <v>0</v>
      </c>
      <c r="J62" s="26">
        <f t="shared" si="3"/>
        <v>0</v>
      </c>
      <c r="K62" s="26">
        <f t="shared" si="3"/>
        <v>0</v>
      </c>
      <c r="L62" s="26">
        <f t="shared" si="3"/>
        <v>0</v>
      </c>
      <c r="M62" s="26">
        <f t="shared" si="3"/>
        <v>0</v>
      </c>
      <c r="N62" s="26">
        <f t="shared" si="3"/>
        <v>0</v>
      </c>
      <c r="O62" s="26">
        <f t="shared" si="3"/>
        <v>0</v>
      </c>
      <c r="P62" s="26">
        <f t="shared" si="3"/>
        <v>0</v>
      </c>
      <c r="Q62" s="26">
        <f t="shared" si="3"/>
        <v>0</v>
      </c>
      <c r="R62" s="26">
        <f t="shared" si="3"/>
        <v>0</v>
      </c>
      <c r="S62" s="26">
        <f t="shared" si="3"/>
        <v>0</v>
      </c>
      <c r="T62" s="26">
        <f t="shared" si="3"/>
        <v>0</v>
      </c>
      <c r="U62" s="26">
        <f t="shared" si="3"/>
        <v>0</v>
      </c>
      <c r="V62" s="26">
        <f t="shared" si="3"/>
        <v>0</v>
      </c>
      <c r="W62" s="26">
        <f t="shared" si="3"/>
        <v>0</v>
      </c>
      <c r="X62" s="26">
        <f t="shared" si="3"/>
        <v>0</v>
      </c>
      <c r="Y62" s="26">
        <f t="shared" si="3"/>
        <v>0</v>
      </c>
      <c r="Z62" s="26">
        <f t="shared" si="3"/>
        <v>0</v>
      </c>
      <c r="AA62" s="26">
        <f t="shared" si="3"/>
        <v>0</v>
      </c>
      <c r="AB62" s="26">
        <f t="shared" si="3"/>
        <v>0</v>
      </c>
      <c r="AC62" s="26">
        <f t="shared" si="3"/>
        <v>0</v>
      </c>
      <c r="AD62" s="26">
        <f t="shared" si="3"/>
        <v>0</v>
      </c>
      <c r="AE62" s="26">
        <f t="shared" si="3"/>
        <v>0</v>
      </c>
      <c r="AF62" s="26">
        <f t="shared" si="3"/>
        <v>0</v>
      </c>
      <c r="AG62" s="26">
        <f>SUM(C62:AF62)</f>
        <v>0</v>
      </c>
      <c r="AH62" s="5" t="e">
        <f>AG62/F1*100</f>
        <v>#DIV/0!</v>
      </c>
    </row>
    <row r="63" spans="1:34">
      <c r="A63" s="12" t="s">
        <v>6</v>
      </c>
      <c r="B63" s="12" t="s">
        <v>69</v>
      </c>
      <c r="C63" s="28" t="e">
        <f>AH62</f>
        <v>#DIV/0!</v>
      </c>
      <c r="AH63" s="6"/>
    </row>
    <row r="64" spans="1:34">
      <c r="A64" s="12"/>
      <c r="B64" s="12" t="s">
        <v>60</v>
      </c>
      <c r="C64" s="12" t="e">
        <f>AG61/(A62*F1)*100</f>
        <v>#DIV/0!</v>
      </c>
    </row>
    <row r="65" spans="1:3">
      <c r="A65" s="12"/>
      <c r="B65" s="12" t="s">
        <v>61</v>
      </c>
      <c r="C65" s="29">
        <f>AH61</f>
        <v>0</v>
      </c>
    </row>
  </sheetData>
  <sheetProtection password="CE28" sheet="1" objects="1" scenarios="1"/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H65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5" sqref="C5"/>
    </sheetView>
  </sheetViews>
  <sheetFormatPr defaultRowHeight="14.25"/>
  <cols>
    <col min="1" max="1" width="13.25" customWidth="1"/>
    <col min="2" max="2" width="39.875" customWidth="1"/>
    <col min="3" max="3" width="8.75" customWidth="1"/>
    <col min="4" max="11" width="7.125" customWidth="1"/>
    <col min="12" max="15" width="5.875" bestFit="1" customWidth="1"/>
    <col min="16" max="32" width="9.125" customWidth="1"/>
    <col min="33" max="33" width="15.375" bestFit="1" customWidth="1"/>
    <col min="34" max="34" width="17.75" bestFit="1" customWidth="1"/>
  </cols>
  <sheetData>
    <row r="1" spans="1:34" ht="22.5">
      <c r="B1" s="44" t="s">
        <v>73</v>
      </c>
      <c r="C1" s="3" t="s">
        <v>63</v>
      </c>
      <c r="D1" s="3"/>
      <c r="E1" s="3"/>
      <c r="F1" s="40"/>
      <c r="G1" s="3" t="s">
        <v>64</v>
      </c>
    </row>
    <row r="2" spans="1:34" s="4" customFormat="1" ht="24" customHeight="1">
      <c r="A2" s="16" t="s">
        <v>7</v>
      </c>
      <c r="B2" s="16"/>
      <c r="C2" s="16"/>
      <c r="D2" s="16"/>
      <c r="E2" s="16"/>
      <c r="F2" s="16"/>
      <c r="G2" s="16"/>
      <c r="H2" s="16"/>
    </row>
    <row r="3" spans="1:34"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4">
      <c r="A4" s="18"/>
      <c r="B4" s="19" t="s">
        <v>0</v>
      </c>
      <c r="C4" s="3">
        <v>1</v>
      </c>
      <c r="D4" s="3">
        <v>2</v>
      </c>
      <c r="E4" s="3">
        <v>3</v>
      </c>
      <c r="F4" s="3">
        <v>4</v>
      </c>
      <c r="G4" s="3">
        <v>5</v>
      </c>
      <c r="H4" s="3">
        <v>6</v>
      </c>
      <c r="I4" s="3">
        <v>7</v>
      </c>
      <c r="J4" s="3">
        <v>8</v>
      </c>
      <c r="K4" s="3">
        <v>9</v>
      </c>
      <c r="L4" s="3">
        <v>10</v>
      </c>
      <c r="M4" s="3">
        <v>11</v>
      </c>
      <c r="N4" s="3">
        <v>12</v>
      </c>
      <c r="O4" s="3">
        <v>13</v>
      </c>
      <c r="P4" s="3">
        <v>14</v>
      </c>
      <c r="Q4" s="3">
        <v>15</v>
      </c>
      <c r="R4" s="3">
        <v>16</v>
      </c>
      <c r="S4" s="3">
        <v>17</v>
      </c>
      <c r="T4" s="3">
        <v>18</v>
      </c>
      <c r="U4" s="3">
        <v>19</v>
      </c>
      <c r="V4" s="3">
        <v>20</v>
      </c>
      <c r="W4" s="3">
        <v>21</v>
      </c>
      <c r="X4" s="3">
        <v>22</v>
      </c>
      <c r="Y4" s="3">
        <v>23</v>
      </c>
      <c r="Z4" s="3">
        <v>24</v>
      </c>
      <c r="AA4" s="3">
        <v>25</v>
      </c>
      <c r="AB4" s="3">
        <v>26</v>
      </c>
      <c r="AC4" s="3">
        <v>27</v>
      </c>
      <c r="AD4" s="3">
        <v>28</v>
      </c>
      <c r="AE4" s="3">
        <v>29</v>
      </c>
      <c r="AF4" s="3">
        <v>30</v>
      </c>
    </row>
    <row r="5" spans="1:34">
      <c r="A5" s="30" t="s">
        <v>1</v>
      </c>
      <c r="B5" s="3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</row>
    <row r="6" spans="1:34">
      <c r="A6" s="18">
        <v>1</v>
      </c>
      <c r="B6" s="18" t="s">
        <v>2</v>
      </c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4">
      <c r="A7" s="18">
        <v>2</v>
      </c>
      <c r="B7" s="18" t="s">
        <v>3</v>
      </c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t="e">
        <f>AVERAGE(C7:AF7)</f>
        <v>#DIV/0!</v>
      </c>
      <c r="AH7" s="14" t="e">
        <f>STDEV(C7:AF7)</f>
        <v>#DIV/0!</v>
      </c>
    </row>
    <row r="8" spans="1:34">
      <c r="A8" s="18">
        <v>3</v>
      </c>
      <c r="B8" s="18" t="s">
        <v>4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</row>
    <row r="9" spans="1:34">
      <c r="A9" s="18">
        <v>4</v>
      </c>
      <c r="B9" s="18" t="s">
        <v>8</v>
      </c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</row>
    <row r="10" spans="1:34">
      <c r="A10" s="18">
        <v>5</v>
      </c>
      <c r="B10" s="18" t="s">
        <v>9</v>
      </c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</row>
    <row r="11" spans="1:34">
      <c r="A11" s="18">
        <v>6</v>
      </c>
      <c r="B11" s="18" t="s">
        <v>5</v>
      </c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</row>
    <row r="12" spans="1:34" ht="17.25" customHeight="1">
      <c r="A12" s="31" t="s">
        <v>10</v>
      </c>
      <c r="B12" s="3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15" t="s">
        <v>71</v>
      </c>
      <c r="AH12" s="15" t="s">
        <v>72</v>
      </c>
    </row>
    <row r="13" spans="1:34" ht="28.5">
      <c r="A13" s="20">
        <v>1</v>
      </c>
      <c r="B13" s="21" t="s">
        <v>11</v>
      </c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33" t="e">
        <f>AVERAGE(C13:AF13)</f>
        <v>#DIV/0!</v>
      </c>
      <c r="AH13" s="14" t="e">
        <f>STDEV(C13:AF13)</f>
        <v>#DIV/0!</v>
      </c>
    </row>
    <row r="14" spans="1:34">
      <c r="A14" s="20">
        <v>2</v>
      </c>
      <c r="B14" s="21" t="s">
        <v>12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33" t="e">
        <f>AVERAGE(C14:AF14)</f>
        <v>#DIV/0!</v>
      </c>
      <c r="AH14" s="14" t="e">
        <f>STDEV(C14:AF14)</f>
        <v>#DIV/0!</v>
      </c>
    </row>
    <row r="15" spans="1:34">
      <c r="A15" s="31">
        <v>3</v>
      </c>
      <c r="B15" s="32" t="s">
        <v>13</v>
      </c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35"/>
      <c r="AH15" s="37"/>
    </row>
    <row r="16" spans="1:34" ht="28.5">
      <c r="A16" s="20">
        <v>3.1</v>
      </c>
      <c r="B16" s="21" t="s">
        <v>14</v>
      </c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33" t="e">
        <f t="shared" ref="AG16:AG55" si="0">AVERAGE(C16:AF16)</f>
        <v>#DIV/0!</v>
      </c>
      <c r="AH16" s="14" t="e">
        <f t="shared" ref="AH16:AH55" si="1">STDEV(C16:AF16)</f>
        <v>#DIV/0!</v>
      </c>
    </row>
    <row r="17" spans="1:34" ht="28.5">
      <c r="A17" s="20">
        <v>3.2</v>
      </c>
      <c r="B17" s="21" t="s">
        <v>15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33" t="e">
        <f t="shared" si="0"/>
        <v>#DIV/0!</v>
      </c>
      <c r="AH17" s="14" t="e">
        <f t="shared" si="1"/>
        <v>#DIV/0!</v>
      </c>
    </row>
    <row r="18" spans="1:34" ht="28.5">
      <c r="A18" s="20">
        <v>3.3</v>
      </c>
      <c r="B18" s="21" t="s">
        <v>16</v>
      </c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33" t="e">
        <f t="shared" si="0"/>
        <v>#DIV/0!</v>
      </c>
      <c r="AH18" s="14" t="e">
        <f t="shared" si="1"/>
        <v>#DIV/0!</v>
      </c>
    </row>
    <row r="19" spans="1:34">
      <c r="A19" s="31">
        <v>4</v>
      </c>
      <c r="B19" s="32" t="s">
        <v>17</v>
      </c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35"/>
      <c r="AH19" s="37"/>
    </row>
    <row r="20" spans="1:34" ht="28.5">
      <c r="A20" s="20">
        <v>4.0999999999999996</v>
      </c>
      <c r="B20" s="21" t="s">
        <v>18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33" t="e">
        <f t="shared" si="0"/>
        <v>#DIV/0!</v>
      </c>
      <c r="AH20" s="14" t="e">
        <f t="shared" si="1"/>
        <v>#DIV/0!</v>
      </c>
    </row>
    <row r="21" spans="1:34">
      <c r="A21" s="20">
        <v>4.2</v>
      </c>
      <c r="B21" s="21" t="s">
        <v>19</v>
      </c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33" t="e">
        <f t="shared" si="0"/>
        <v>#DIV/0!</v>
      </c>
      <c r="AH21" s="14" t="e">
        <f t="shared" si="1"/>
        <v>#DIV/0!</v>
      </c>
    </row>
    <row r="22" spans="1:34">
      <c r="A22" s="20">
        <v>4.3</v>
      </c>
      <c r="B22" s="21" t="s">
        <v>20</v>
      </c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33" t="e">
        <f t="shared" si="0"/>
        <v>#DIV/0!</v>
      </c>
      <c r="AH22" s="14" t="e">
        <f t="shared" si="1"/>
        <v>#DIV/0!</v>
      </c>
    </row>
    <row r="23" spans="1:34">
      <c r="A23" s="20"/>
      <c r="B23" s="21" t="s">
        <v>21</v>
      </c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33"/>
      <c r="AH23" s="14"/>
    </row>
    <row r="24" spans="1:34">
      <c r="A24" s="31">
        <v>5</v>
      </c>
      <c r="B24" s="32" t="s">
        <v>22</v>
      </c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35"/>
      <c r="AH24" s="37"/>
    </row>
    <row r="25" spans="1:34" ht="28.5">
      <c r="A25" s="20">
        <v>5.0999999999999996</v>
      </c>
      <c r="B25" s="21" t="s">
        <v>23</v>
      </c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33" t="e">
        <f t="shared" si="0"/>
        <v>#DIV/0!</v>
      </c>
      <c r="AH25" s="14" t="e">
        <f t="shared" si="1"/>
        <v>#DIV/0!</v>
      </c>
    </row>
    <row r="26" spans="1:34" ht="28.5">
      <c r="A26" s="20">
        <v>5.2</v>
      </c>
      <c r="B26" s="21" t="s">
        <v>24</v>
      </c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33" t="e">
        <f t="shared" si="0"/>
        <v>#DIV/0!</v>
      </c>
      <c r="AH26" s="14" t="e">
        <f t="shared" si="1"/>
        <v>#DIV/0!</v>
      </c>
    </row>
    <row r="27" spans="1:34">
      <c r="A27" s="31">
        <v>6</v>
      </c>
      <c r="B27" s="32" t="s">
        <v>25</v>
      </c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35"/>
      <c r="AH27" s="37"/>
    </row>
    <row r="28" spans="1:34" ht="28.5">
      <c r="A28" s="20">
        <v>6.1</v>
      </c>
      <c r="B28" s="21" t="s">
        <v>26</v>
      </c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33" t="e">
        <f t="shared" si="0"/>
        <v>#DIV/0!</v>
      </c>
      <c r="AH28" s="14" t="e">
        <f t="shared" si="1"/>
        <v>#DIV/0!</v>
      </c>
    </row>
    <row r="29" spans="1:34">
      <c r="A29" s="20">
        <v>6.2</v>
      </c>
      <c r="B29" s="21" t="s">
        <v>27</v>
      </c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33" t="e">
        <f t="shared" si="0"/>
        <v>#DIV/0!</v>
      </c>
      <c r="AH29" s="14" t="e">
        <f t="shared" si="1"/>
        <v>#DIV/0!</v>
      </c>
    </row>
    <row r="30" spans="1:34" ht="28.5">
      <c r="A30" s="31">
        <v>7</v>
      </c>
      <c r="B30" s="32" t="s">
        <v>28</v>
      </c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35"/>
      <c r="AH30" s="37"/>
    </row>
    <row r="31" spans="1:34">
      <c r="A31" s="20">
        <v>7.1</v>
      </c>
      <c r="B31" s="21" t="s">
        <v>29</v>
      </c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33" t="e">
        <f t="shared" si="0"/>
        <v>#DIV/0!</v>
      </c>
      <c r="AH31" s="14" t="e">
        <f t="shared" si="1"/>
        <v>#DIV/0!</v>
      </c>
    </row>
    <row r="32" spans="1:34" ht="28.5">
      <c r="A32" s="20">
        <v>7.2</v>
      </c>
      <c r="B32" s="21" t="s">
        <v>30</v>
      </c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33" t="e">
        <f t="shared" si="0"/>
        <v>#DIV/0!</v>
      </c>
      <c r="AH32" s="14" t="e">
        <f t="shared" si="1"/>
        <v>#DIV/0!</v>
      </c>
    </row>
    <row r="33" spans="1:34" ht="28.5">
      <c r="A33" s="31">
        <v>8</v>
      </c>
      <c r="B33" s="32" t="s">
        <v>31</v>
      </c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35"/>
      <c r="AH33" s="37"/>
    </row>
    <row r="34" spans="1:34" ht="28.5">
      <c r="A34" s="20">
        <v>8.1</v>
      </c>
      <c r="B34" s="21" t="s">
        <v>32</v>
      </c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33" t="e">
        <f t="shared" si="0"/>
        <v>#DIV/0!</v>
      </c>
      <c r="AH34" s="14" t="e">
        <f t="shared" si="1"/>
        <v>#DIV/0!</v>
      </c>
    </row>
    <row r="35" spans="1:34" ht="28.5">
      <c r="A35" s="20">
        <v>8.1999999999999993</v>
      </c>
      <c r="B35" s="21" t="s">
        <v>33</v>
      </c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33" t="e">
        <f t="shared" si="0"/>
        <v>#DIV/0!</v>
      </c>
      <c r="AH35" s="14" t="e">
        <f t="shared" si="1"/>
        <v>#DIV/0!</v>
      </c>
    </row>
    <row r="36" spans="1:34" ht="42.75">
      <c r="A36" s="20">
        <v>8.3000000000000007</v>
      </c>
      <c r="B36" s="21" t="s">
        <v>34</v>
      </c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33" t="e">
        <f t="shared" si="0"/>
        <v>#DIV/0!</v>
      </c>
      <c r="AH36" s="14" t="e">
        <f t="shared" si="1"/>
        <v>#DIV/0!</v>
      </c>
    </row>
    <row r="37" spans="1:34" ht="28.5">
      <c r="A37" s="10">
        <v>9</v>
      </c>
      <c r="B37" s="11" t="s">
        <v>35</v>
      </c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13"/>
      <c r="AH37" s="38"/>
    </row>
    <row r="38" spans="1:34" ht="28.5">
      <c r="A38" s="7">
        <v>9.1</v>
      </c>
      <c r="B38" s="8" t="s">
        <v>36</v>
      </c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33" t="e">
        <f t="shared" si="0"/>
        <v>#DIV/0!</v>
      </c>
      <c r="AH38" s="14" t="e">
        <f t="shared" si="1"/>
        <v>#DIV/0!</v>
      </c>
    </row>
    <row r="39" spans="1:34">
      <c r="A39" s="7">
        <v>9.1999999999999993</v>
      </c>
      <c r="B39" s="8" t="s">
        <v>38</v>
      </c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33" t="e">
        <f t="shared" si="0"/>
        <v>#DIV/0!</v>
      </c>
      <c r="AH39" s="14" t="e">
        <f t="shared" si="1"/>
        <v>#DIV/0!</v>
      </c>
    </row>
    <row r="40" spans="1:34" ht="28.5">
      <c r="A40" s="7">
        <v>9.3000000000000007</v>
      </c>
      <c r="B40" s="8" t="s">
        <v>39</v>
      </c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33" t="e">
        <f t="shared" si="0"/>
        <v>#DIV/0!</v>
      </c>
      <c r="AH40" s="14" t="e">
        <f t="shared" si="1"/>
        <v>#DIV/0!</v>
      </c>
    </row>
    <row r="41" spans="1:34" ht="28.5">
      <c r="A41" s="7">
        <v>9.4</v>
      </c>
      <c r="B41" s="8" t="s">
        <v>40</v>
      </c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33" t="e">
        <f t="shared" si="0"/>
        <v>#DIV/0!</v>
      </c>
      <c r="AH41" s="14" t="e">
        <f t="shared" si="1"/>
        <v>#DIV/0!</v>
      </c>
    </row>
    <row r="42" spans="1:34">
      <c r="A42" s="7">
        <v>9.5</v>
      </c>
      <c r="B42" s="8" t="s">
        <v>41</v>
      </c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33" t="e">
        <f t="shared" si="0"/>
        <v>#DIV/0!</v>
      </c>
      <c r="AH42" s="14" t="e">
        <f t="shared" si="1"/>
        <v>#DIV/0!</v>
      </c>
    </row>
    <row r="43" spans="1:34">
      <c r="A43" s="7">
        <v>9.6</v>
      </c>
      <c r="B43" s="8" t="s">
        <v>42</v>
      </c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33" t="e">
        <f t="shared" si="0"/>
        <v>#DIV/0!</v>
      </c>
      <c r="AH43" s="14" t="e">
        <f t="shared" si="1"/>
        <v>#DIV/0!</v>
      </c>
    </row>
    <row r="44" spans="1:34" ht="28.5">
      <c r="A44" s="7">
        <v>9.6999999999999993</v>
      </c>
      <c r="B44" s="8" t="s">
        <v>43</v>
      </c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33" t="e">
        <f t="shared" si="0"/>
        <v>#DIV/0!</v>
      </c>
      <c r="AH44" s="14" t="e">
        <f t="shared" si="1"/>
        <v>#DIV/0!</v>
      </c>
    </row>
    <row r="45" spans="1:34">
      <c r="A45" s="7">
        <v>9.8000000000000007</v>
      </c>
      <c r="B45" s="8" t="s">
        <v>46</v>
      </c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33" t="e">
        <f t="shared" si="0"/>
        <v>#DIV/0!</v>
      </c>
      <c r="AH45" s="14" t="e">
        <f t="shared" si="1"/>
        <v>#DIV/0!</v>
      </c>
    </row>
    <row r="46" spans="1:34">
      <c r="A46" s="7">
        <v>9.9</v>
      </c>
      <c r="B46" s="8" t="s">
        <v>44</v>
      </c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33" t="e">
        <f t="shared" si="0"/>
        <v>#DIV/0!</v>
      </c>
      <c r="AH46" s="14" t="e">
        <f t="shared" si="1"/>
        <v>#DIV/0!</v>
      </c>
    </row>
    <row r="47" spans="1:34">
      <c r="A47" s="9" t="s">
        <v>37</v>
      </c>
      <c r="B47" s="8" t="s">
        <v>45</v>
      </c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33" t="e">
        <f t="shared" si="0"/>
        <v>#DIV/0!</v>
      </c>
      <c r="AH47" s="14" t="e">
        <f t="shared" si="1"/>
        <v>#DIV/0!</v>
      </c>
    </row>
    <row r="48" spans="1:34">
      <c r="A48" s="17">
        <v>10</v>
      </c>
      <c r="B48" s="25" t="s">
        <v>47</v>
      </c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36"/>
      <c r="AH48" s="39"/>
    </row>
    <row r="49" spans="1:34" ht="28.5">
      <c r="A49" s="22">
        <v>10.1</v>
      </c>
      <c r="B49" s="23" t="s">
        <v>48</v>
      </c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33" t="e">
        <f t="shared" si="0"/>
        <v>#DIV/0!</v>
      </c>
      <c r="AH49" s="14" t="e">
        <f t="shared" si="1"/>
        <v>#DIV/0!</v>
      </c>
    </row>
    <row r="50" spans="1:34">
      <c r="A50" s="22">
        <v>10.199999999999999</v>
      </c>
      <c r="B50" s="23" t="s">
        <v>49</v>
      </c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33" t="e">
        <f t="shared" si="0"/>
        <v>#DIV/0!</v>
      </c>
      <c r="AH50" s="14" t="e">
        <f t="shared" si="1"/>
        <v>#DIV/0!</v>
      </c>
    </row>
    <row r="51" spans="1:34" ht="28.5">
      <c r="A51" s="22">
        <v>11</v>
      </c>
      <c r="B51" s="23" t="s">
        <v>50</v>
      </c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33" t="e">
        <f t="shared" si="0"/>
        <v>#DIV/0!</v>
      </c>
      <c r="AH51" s="14" t="e">
        <f t="shared" si="1"/>
        <v>#DIV/0!</v>
      </c>
    </row>
    <row r="52" spans="1:34" ht="28.5">
      <c r="A52" s="22">
        <v>12</v>
      </c>
      <c r="B52" s="23" t="s">
        <v>51</v>
      </c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33"/>
      <c r="AH52" s="14"/>
    </row>
    <row r="53" spans="1:34">
      <c r="A53" s="22">
        <v>13</v>
      </c>
      <c r="B53" s="23" t="s">
        <v>52</v>
      </c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33" t="e">
        <f t="shared" si="0"/>
        <v>#DIV/0!</v>
      </c>
      <c r="AH53" s="14" t="e">
        <f t="shared" si="1"/>
        <v>#DIV/0!</v>
      </c>
    </row>
    <row r="54" spans="1:34">
      <c r="A54" s="22"/>
      <c r="B54" s="24" t="s">
        <v>54</v>
      </c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33"/>
      <c r="AH54" s="14"/>
    </row>
    <row r="55" spans="1:34" ht="28.5">
      <c r="A55" s="22">
        <v>14</v>
      </c>
      <c r="B55" s="23" t="s">
        <v>53</v>
      </c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33" t="e">
        <f t="shared" si="0"/>
        <v>#DIV/0!</v>
      </c>
      <c r="AH55" s="14" t="e">
        <f t="shared" si="1"/>
        <v>#DIV/0!</v>
      </c>
    </row>
    <row r="56" spans="1:34">
      <c r="A56" s="22"/>
      <c r="B56" s="24" t="s">
        <v>54</v>
      </c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</row>
    <row r="57" spans="1:34" ht="28.5">
      <c r="A57" s="22">
        <v>15</v>
      </c>
      <c r="B57" s="23" t="s">
        <v>55</v>
      </c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</row>
    <row r="58" spans="1:34">
      <c r="A58" s="22"/>
      <c r="B58" s="24" t="s">
        <v>56</v>
      </c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</row>
    <row r="59" spans="1:34">
      <c r="A59" s="22"/>
      <c r="B59" s="24" t="s">
        <v>57</v>
      </c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</row>
    <row r="60" spans="1:34">
      <c r="A60" s="22"/>
      <c r="B60" s="24" t="s">
        <v>58</v>
      </c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</row>
    <row r="61" spans="1:34">
      <c r="A61" s="26" t="s">
        <v>59</v>
      </c>
      <c r="B61" s="27"/>
      <c r="C61" s="26">
        <f>SUM(C38:C47)</f>
        <v>0</v>
      </c>
      <c r="D61" s="26">
        <f t="shared" ref="D61:AF61" si="2">SUM(D38:D47)</f>
        <v>0</v>
      </c>
      <c r="E61" s="26">
        <f t="shared" si="2"/>
        <v>0</v>
      </c>
      <c r="F61" s="26">
        <f t="shared" si="2"/>
        <v>0</v>
      </c>
      <c r="G61" s="26">
        <f t="shared" si="2"/>
        <v>0</v>
      </c>
      <c r="H61" s="26">
        <f t="shared" si="2"/>
        <v>0</v>
      </c>
      <c r="I61" s="26">
        <f t="shared" si="2"/>
        <v>0</v>
      </c>
      <c r="J61" s="26">
        <f t="shared" si="2"/>
        <v>0</v>
      </c>
      <c r="K61" s="26">
        <f t="shared" si="2"/>
        <v>0</v>
      </c>
      <c r="L61" s="26">
        <f t="shared" si="2"/>
        <v>0</v>
      </c>
      <c r="M61" s="26">
        <f t="shared" si="2"/>
        <v>0</v>
      </c>
      <c r="N61" s="26">
        <f t="shared" si="2"/>
        <v>0</v>
      </c>
      <c r="O61" s="26">
        <f t="shared" si="2"/>
        <v>0</v>
      </c>
      <c r="P61" s="26">
        <f t="shared" si="2"/>
        <v>0</v>
      </c>
      <c r="Q61" s="26">
        <f t="shared" si="2"/>
        <v>0</v>
      </c>
      <c r="R61" s="26">
        <f t="shared" si="2"/>
        <v>0</v>
      </c>
      <c r="S61" s="26">
        <f t="shared" si="2"/>
        <v>0</v>
      </c>
      <c r="T61" s="26">
        <f t="shared" si="2"/>
        <v>0</v>
      </c>
      <c r="U61" s="26">
        <f t="shared" si="2"/>
        <v>0</v>
      </c>
      <c r="V61" s="26">
        <f t="shared" si="2"/>
        <v>0</v>
      </c>
      <c r="W61" s="26">
        <f t="shared" si="2"/>
        <v>0</v>
      </c>
      <c r="X61" s="26">
        <f t="shared" si="2"/>
        <v>0</v>
      </c>
      <c r="Y61" s="26">
        <f t="shared" si="2"/>
        <v>0</v>
      </c>
      <c r="Z61" s="26">
        <f t="shared" si="2"/>
        <v>0</v>
      </c>
      <c r="AA61" s="26">
        <f t="shared" si="2"/>
        <v>0</v>
      </c>
      <c r="AB61" s="26">
        <f t="shared" si="2"/>
        <v>0</v>
      </c>
      <c r="AC61" s="26">
        <f t="shared" si="2"/>
        <v>0</v>
      </c>
      <c r="AD61" s="26">
        <f t="shared" si="2"/>
        <v>0</v>
      </c>
      <c r="AE61" s="26">
        <f t="shared" si="2"/>
        <v>0</v>
      </c>
      <c r="AF61" s="26">
        <f t="shared" si="2"/>
        <v>0</v>
      </c>
      <c r="AG61" s="26">
        <f>SUM(C61:AF61)</f>
        <v>0</v>
      </c>
      <c r="AH61" s="34">
        <f>STDEV(C61:AF61)</f>
        <v>0</v>
      </c>
    </row>
    <row r="62" spans="1:34" ht="28.5">
      <c r="A62" s="26">
        <v>40</v>
      </c>
      <c r="B62" s="27" t="s">
        <v>62</v>
      </c>
      <c r="C62" s="26">
        <f>IF(C61&gt;=32,1,0)</f>
        <v>0</v>
      </c>
      <c r="D62" s="26">
        <f t="shared" ref="D62:AF62" si="3">IF(D61&gt;=32,1,0)</f>
        <v>0</v>
      </c>
      <c r="E62" s="26">
        <f t="shared" si="3"/>
        <v>0</v>
      </c>
      <c r="F62" s="26">
        <f t="shared" si="3"/>
        <v>0</v>
      </c>
      <c r="G62" s="26">
        <f t="shared" si="3"/>
        <v>0</v>
      </c>
      <c r="H62" s="26">
        <f t="shared" si="3"/>
        <v>0</v>
      </c>
      <c r="I62" s="26">
        <f t="shared" si="3"/>
        <v>0</v>
      </c>
      <c r="J62" s="26">
        <f t="shared" si="3"/>
        <v>0</v>
      </c>
      <c r="K62" s="26">
        <f t="shared" si="3"/>
        <v>0</v>
      </c>
      <c r="L62" s="26">
        <f t="shared" si="3"/>
        <v>0</v>
      </c>
      <c r="M62" s="26">
        <f t="shared" si="3"/>
        <v>0</v>
      </c>
      <c r="N62" s="26">
        <f t="shared" si="3"/>
        <v>0</v>
      </c>
      <c r="O62" s="26">
        <f t="shared" si="3"/>
        <v>0</v>
      </c>
      <c r="P62" s="26">
        <f t="shared" si="3"/>
        <v>0</v>
      </c>
      <c r="Q62" s="26">
        <f t="shared" si="3"/>
        <v>0</v>
      </c>
      <c r="R62" s="26">
        <f t="shared" si="3"/>
        <v>0</v>
      </c>
      <c r="S62" s="26">
        <f t="shared" si="3"/>
        <v>0</v>
      </c>
      <c r="T62" s="26">
        <f t="shared" si="3"/>
        <v>0</v>
      </c>
      <c r="U62" s="26">
        <f t="shared" si="3"/>
        <v>0</v>
      </c>
      <c r="V62" s="26">
        <f t="shared" si="3"/>
        <v>0</v>
      </c>
      <c r="W62" s="26">
        <f t="shared" si="3"/>
        <v>0</v>
      </c>
      <c r="X62" s="26">
        <f t="shared" si="3"/>
        <v>0</v>
      </c>
      <c r="Y62" s="26">
        <f t="shared" si="3"/>
        <v>0</v>
      </c>
      <c r="Z62" s="26">
        <f t="shared" si="3"/>
        <v>0</v>
      </c>
      <c r="AA62" s="26">
        <f t="shared" si="3"/>
        <v>0</v>
      </c>
      <c r="AB62" s="26">
        <f t="shared" si="3"/>
        <v>0</v>
      </c>
      <c r="AC62" s="26">
        <f t="shared" si="3"/>
        <v>0</v>
      </c>
      <c r="AD62" s="26">
        <f t="shared" si="3"/>
        <v>0</v>
      </c>
      <c r="AE62" s="26">
        <f t="shared" si="3"/>
        <v>0</v>
      </c>
      <c r="AF62" s="26">
        <f t="shared" si="3"/>
        <v>0</v>
      </c>
      <c r="AG62" s="26">
        <f>SUM(C62:AF62)</f>
        <v>0</v>
      </c>
      <c r="AH62" s="5" t="e">
        <f>AG62/F1*100</f>
        <v>#DIV/0!</v>
      </c>
    </row>
    <row r="63" spans="1:34">
      <c r="A63" s="12" t="s">
        <v>6</v>
      </c>
      <c r="B63" s="12" t="s">
        <v>69</v>
      </c>
      <c r="C63" s="28" t="e">
        <f>AH62</f>
        <v>#DIV/0!</v>
      </c>
      <c r="AH63" s="6"/>
    </row>
    <row r="64" spans="1:34">
      <c r="A64" s="12"/>
      <c r="B64" s="12" t="s">
        <v>60</v>
      </c>
      <c r="C64" s="12" t="e">
        <f>AG61/(A62*F1)*100</f>
        <v>#DIV/0!</v>
      </c>
    </row>
    <row r="65" spans="1:3">
      <c r="A65" s="12"/>
      <c r="B65" s="12" t="s">
        <v>61</v>
      </c>
      <c r="C65" s="29">
        <f>AH61</f>
        <v>0</v>
      </c>
    </row>
  </sheetData>
  <sheetProtection password="CE28" sheet="1" objects="1" scenarios="1"/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H65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5" sqref="C5"/>
    </sheetView>
  </sheetViews>
  <sheetFormatPr defaultRowHeight="14.25"/>
  <cols>
    <col min="1" max="1" width="13.25" customWidth="1"/>
    <col min="2" max="2" width="39.875" customWidth="1"/>
    <col min="3" max="3" width="8.75" customWidth="1"/>
    <col min="4" max="11" width="7.125" customWidth="1"/>
    <col min="12" max="15" width="5.875" bestFit="1" customWidth="1"/>
    <col min="16" max="32" width="9.125" customWidth="1"/>
    <col min="33" max="33" width="15.375" bestFit="1" customWidth="1"/>
    <col min="34" max="34" width="17.75" bestFit="1" customWidth="1"/>
  </cols>
  <sheetData>
    <row r="1" spans="1:34" ht="22.5">
      <c r="B1" s="44" t="s">
        <v>73</v>
      </c>
      <c r="C1" s="3" t="s">
        <v>63</v>
      </c>
      <c r="D1" s="3"/>
      <c r="E1" s="3"/>
      <c r="F1" s="40"/>
      <c r="G1" s="3" t="s">
        <v>64</v>
      </c>
    </row>
    <row r="2" spans="1:34" s="4" customFormat="1" ht="24" customHeight="1">
      <c r="A2" s="16" t="s">
        <v>7</v>
      </c>
      <c r="B2" s="16"/>
      <c r="C2" s="16"/>
      <c r="D2" s="16"/>
      <c r="E2" s="16"/>
      <c r="F2" s="16"/>
      <c r="G2" s="16"/>
      <c r="H2" s="16"/>
    </row>
    <row r="3" spans="1:34"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4">
      <c r="A4" s="18"/>
      <c r="B4" s="19" t="s">
        <v>0</v>
      </c>
      <c r="C4" s="3">
        <v>1</v>
      </c>
      <c r="D4" s="3">
        <v>2</v>
      </c>
      <c r="E4" s="3">
        <v>3</v>
      </c>
      <c r="F4" s="3">
        <v>4</v>
      </c>
      <c r="G4" s="3">
        <v>5</v>
      </c>
      <c r="H4" s="3">
        <v>6</v>
      </c>
      <c r="I4" s="3">
        <v>7</v>
      </c>
      <c r="J4" s="3">
        <v>8</v>
      </c>
      <c r="K4" s="3">
        <v>9</v>
      </c>
      <c r="L4" s="3">
        <v>10</v>
      </c>
      <c r="M4" s="3">
        <v>11</v>
      </c>
      <c r="N4" s="3">
        <v>12</v>
      </c>
      <c r="O4" s="3">
        <v>13</v>
      </c>
      <c r="P4" s="3">
        <v>14</v>
      </c>
      <c r="Q4" s="3">
        <v>15</v>
      </c>
      <c r="R4" s="3">
        <v>16</v>
      </c>
      <c r="S4" s="3">
        <v>17</v>
      </c>
      <c r="T4" s="3">
        <v>18</v>
      </c>
      <c r="U4" s="3">
        <v>19</v>
      </c>
      <c r="V4" s="3">
        <v>20</v>
      </c>
      <c r="W4" s="3">
        <v>21</v>
      </c>
      <c r="X4" s="3">
        <v>22</v>
      </c>
      <c r="Y4" s="3">
        <v>23</v>
      </c>
      <c r="Z4" s="3">
        <v>24</v>
      </c>
      <c r="AA4" s="3">
        <v>25</v>
      </c>
      <c r="AB4" s="3">
        <v>26</v>
      </c>
      <c r="AC4" s="3">
        <v>27</v>
      </c>
      <c r="AD4" s="3">
        <v>28</v>
      </c>
      <c r="AE4" s="3">
        <v>29</v>
      </c>
      <c r="AF4" s="3">
        <v>30</v>
      </c>
    </row>
    <row r="5" spans="1:34">
      <c r="A5" s="30" t="s">
        <v>1</v>
      </c>
      <c r="B5" s="3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</row>
    <row r="6" spans="1:34">
      <c r="A6" s="18">
        <v>1</v>
      </c>
      <c r="B6" s="18" t="s">
        <v>2</v>
      </c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4">
      <c r="A7" s="18">
        <v>2</v>
      </c>
      <c r="B7" s="18" t="s">
        <v>3</v>
      </c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t="e">
        <f>AVERAGE(C7:AF7)</f>
        <v>#DIV/0!</v>
      </c>
      <c r="AH7" s="14" t="e">
        <f>STDEV(C7:AF7)</f>
        <v>#DIV/0!</v>
      </c>
    </row>
    <row r="8" spans="1:34">
      <c r="A8" s="18">
        <v>3</v>
      </c>
      <c r="B8" s="18" t="s">
        <v>4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</row>
    <row r="9" spans="1:34">
      <c r="A9" s="18">
        <v>4</v>
      </c>
      <c r="B9" s="18" t="s">
        <v>8</v>
      </c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</row>
    <row r="10" spans="1:34">
      <c r="A10" s="18">
        <v>5</v>
      </c>
      <c r="B10" s="18" t="s">
        <v>9</v>
      </c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</row>
    <row r="11" spans="1:34">
      <c r="A11" s="18">
        <v>6</v>
      </c>
      <c r="B11" s="18" t="s">
        <v>5</v>
      </c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</row>
    <row r="12" spans="1:34" ht="17.25" customHeight="1">
      <c r="A12" s="31" t="s">
        <v>10</v>
      </c>
      <c r="B12" s="3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15" t="s">
        <v>71</v>
      </c>
      <c r="AH12" s="15" t="s">
        <v>72</v>
      </c>
    </row>
    <row r="13" spans="1:34" ht="28.5">
      <c r="A13" s="20">
        <v>1</v>
      </c>
      <c r="B13" s="21" t="s">
        <v>11</v>
      </c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33" t="e">
        <f>AVERAGE(C13:AF13)</f>
        <v>#DIV/0!</v>
      </c>
      <c r="AH13" s="14" t="e">
        <f>STDEV(C13:AF13)</f>
        <v>#DIV/0!</v>
      </c>
    </row>
    <row r="14" spans="1:34">
      <c r="A14" s="20">
        <v>2</v>
      </c>
      <c r="B14" s="21" t="s">
        <v>12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33" t="e">
        <f>AVERAGE(C14:AF14)</f>
        <v>#DIV/0!</v>
      </c>
      <c r="AH14" s="14" t="e">
        <f>STDEV(C14:AF14)</f>
        <v>#DIV/0!</v>
      </c>
    </row>
    <row r="15" spans="1:34">
      <c r="A15" s="31">
        <v>3</v>
      </c>
      <c r="B15" s="32" t="s">
        <v>13</v>
      </c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35"/>
      <c r="AH15" s="37"/>
    </row>
    <row r="16" spans="1:34" ht="28.5">
      <c r="A16" s="20">
        <v>3.1</v>
      </c>
      <c r="B16" s="21" t="s">
        <v>14</v>
      </c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33" t="e">
        <f t="shared" ref="AG16:AG55" si="0">AVERAGE(C16:AF16)</f>
        <v>#DIV/0!</v>
      </c>
      <c r="AH16" s="14" t="e">
        <f t="shared" ref="AH16:AH55" si="1">STDEV(C16:AF16)</f>
        <v>#DIV/0!</v>
      </c>
    </row>
    <row r="17" spans="1:34" ht="28.5">
      <c r="A17" s="20">
        <v>3.2</v>
      </c>
      <c r="B17" s="21" t="s">
        <v>15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33" t="e">
        <f t="shared" si="0"/>
        <v>#DIV/0!</v>
      </c>
      <c r="AH17" s="14" t="e">
        <f t="shared" si="1"/>
        <v>#DIV/0!</v>
      </c>
    </row>
    <row r="18" spans="1:34" ht="28.5">
      <c r="A18" s="20">
        <v>3.3</v>
      </c>
      <c r="B18" s="21" t="s">
        <v>16</v>
      </c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33" t="e">
        <f t="shared" si="0"/>
        <v>#DIV/0!</v>
      </c>
      <c r="AH18" s="14" t="e">
        <f t="shared" si="1"/>
        <v>#DIV/0!</v>
      </c>
    </row>
    <row r="19" spans="1:34">
      <c r="A19" s="31">
        <v>4</v>
      </c>
      <c r="B19" s="32" t="s">
        <v>17</v>
      </c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35"/>
      <c r="AH19" s="37"/>
    </row>
    <row r="20" spans="1:34" ht="28.5">
      <c r="A20" s="20">
        <v>4.0999999999999996</v>
      </c>
      <c r="B20" s="21" t="s">
        <v>18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33" t="e">
        <f t="shared" si="0"/>
        <v>#DIV/0!</v>
      </c>
      <c r="AH20" s="14" t="e">
        <f t="shared" si="1"/>
        <v>#DIV/0!</v>
      </c>
    </row>
    <row r="21" spans="1:34">
      <c r="A21" s="20">
        <v>4.2</v>
      </c>
      <c r="B21" s="21" t="s">
        <v>19</v>
      </c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33" t="e">
        <f t="shared" si="0"/>
        <v>#DIV/0!</v>
      </c>
      <c r="AH21" s="14" t="e">
        <f t="shared" si="1"/>
        <v>#DIV/0!</v>
      </c>
    </row>
    <row r="22" spans="1:34">
      <c r="A22" s="20">
        <v>4.3</v>
      </c>
      <c r="B22" s="21" t="s">
        <v>20</v>
      </c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33" t="e">
        <f t="shared" si="0"/>
        <v>#DIV/0!</v>
      </c>
      <c r="AH22" s="14" t="e">
        <f t="shared" si="1"/>
        <v>#DIV/0!</v>
      </c>
    </row>
    <row r="23" spans="1:34">
      <c r="A23" s="20"/>
      <c r="B23" s="21" t="s">
        <v>21</v>
      </c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33"/>
      <c r="AH23" s="14"/>
    </row>
    <row r="24" spans="1:34">
      <c r="A24" s="31">
        <v>5</v>
      </c>
      <c r="B24" s="32" t="s">
        <v>22</v>
      </c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35"/>
      <c r="AH24" s="37"/>
    </row>
    <row r="25" spans="1:34" ht="28.5">
      <c r="A25" s="20">
        <v>5.0999999999999996</v>
      </c>
      <c r="B25" s="21" t="s">
        <v>23</v>
      </c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33" t="e">
        <f t="shared" si="0"/>
        <v>#DIV/0!</v>
      </c>
      <c r="AH25" s="14" t="e">
        <f t="shared" si="1"/>
        <v>#DIV/0!</v>
      </c>
    </row>
    <row r="26" spans="1:34" ht="28.5">
      <c r="A26" s="20">
        <v>5.2</v>
      </c>
      <c r="B26" s="21" t="s">
        <v>24</v>
      </c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33" t="e">
        <f t="shared" si="0"/>
        <v>#DIV/0!</v>
      </c>
      <c r="AH26" s="14" t="e">
        <f t="shared" si="1"/>
        <v>#DIV/0!</v>
      </c>
    </row>
    <row r="27" spans="1:34">
      <c r="A27" s="31">
        <v>6</v>
      </c>
      <c r="B27" s="32" t="s">
        <v>25</v>
      </c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35"/>
      <c r="AH27" s="37"/>
    </row>
    <row r="28" spans="1:34" ht="28.5">
      <c r="A28" s="20">
        <v>6.1</v>
      </c>
      <c r="B28" s="21" t="s">
        <v>26</v>
      </c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33" t="e">
        <f t="shared" si="0"/>
        <v>#DIV/0!</v>
      </c>
      <c r="AH28" s="14" t="e">
        <f t="shared" si="1"/>
        <v>#DIV/0!</v>
      </c>
    </row>
    <row r="29" spans="1:34">
      <c r="A29" s="20">
        <v>6.2</v>
      </c>
      <c r="B29" s="21" t="s">
        <v>27</v>
      </c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33" t="e">
        <f t="shared" si="0"/>
        <v>#DIV/0!</v>
      </c>
      <c r="AH29" s="14" t="e">
        <f t="shared" si="1"/>
        <v>#DIV/0!</v>
      </c>
    </row>
    <row r="30" spans="1:34" ht="28.5">
      <c r="A30" s="31">
        <v>7</v>
      </c>
      <c r="B30" s="32" t="s">
        <v>28</v>
      </c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35"/>
      <c r="AH30" s="37"/>
    </row>
    <row r="31" spans="1:34">
      <c r="A31" s="20">
        <v>7.1</v>
      </c>
      <c r="B31" s="21" t="s">
        <v>29</v>
      </c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33" t="e">
        <f t="shared" si="0"/>
        <v>#DIV/0!</v>
      </c>
      <c r="AH31" s="14" t="e">
        <f t="shared" si="1"/>
        <v>#DIV/0!</v>
      </c>
    </row>
    <row r="32" spans="1:34" ht="28.5">
      <c r="A32" s="20">
        <v>7.2</v>
      </c>
      <c r="B32" s="21" t="s">
        <v>30</v>
      </c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33" t="e">
        <f t="shared" si="0"/>
        <v>#DIV/0!</v>
      </c>
      <c r="AH32" s="14" t="e">
        <f t="shared" si="1"/>
        <v>#DIV/0!</v>
      </c>
    </row>
    <row r="33" spans="1:34" ht="28.5">
      <c r="A33" s="31">
        <v>8</v>
      </c>
      <c r="B33" s="32" t="s">
        <v>31</v>
      </c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35"/>
      <c r="AH33" s="37"/>
    </row>
    <row r="34" spans="1:34" ht="28.5">
      <c r="A34" s="20">
        <v>8.1</v>
      </c>
      <c r="B34" s="21" t="s">
        <v>32</v>
      </c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33" t="e">
        <f t="shared" si="0"/>
        <v>#DIV/0!</v>
      </c>
      <c r="AH34" s="14" t="e">
        <f t="shared" si="1"/>
        <v>#DIV/0!</v>
      </c>
    </row>
    <row r="35" spans="1:34" ht="28.5">
      <c r="A35" s="20">
        <v>8.1999999999999993</v>
      </c>
      <c r="B35" s="21" t="s">
        <v>33</v>
      </c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33" t="e">
        <f t="shared" si="0"/>
        <v>#DIV/0!</v>
      </c>
      <c r="AH35" s="14" t="e">
        <f t="shared" si="1"/>
        <v>#DIV/0!</v>
      </c>
    </row>
    <row r="36" spans="1:34" ht="42.75">
      <c r="A36" s="20">
        <v>8.3000000000000007</v>
      </c>
      <c r="B36" s="21" t="s">
        <v>34</v>
      </c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33" t="e">
        <f t="shared" si="0"/>
        <v>#DIV/0!</v>
      </c>
      <c r="AH36" s="14" t="e">
        <f t="shared" si="1"/>
        <v>#DIV/0!</v>
      </c>
    </row>
    <row r="37" spans="1:34" ht="28.5">
      <c r="A37" s="10">
        <v>9</v>
      </c>
      <c r="B37" s="11" t="s">
        <v>35</v>
      </c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13"/>
      <c r="AH37" s="38"/>
    </row>
    <row r="38" spans="1:34" ht="28.5">
      <c r="A38" s="7">
        <v>9.1</v>
      </c>
      <c r="B38" s="8" t="s">
        <v>36</v>
      </c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33" t="e">
        <f t="shared" si="0"/>
        <v>#DIV/0!</v>
      </c>
      <c r="AH38" s="14" t="e">
        <f t="shared" si="1"/>
        <v>#DIV/0!</v>
      </c>
    </row>
    <row r="39" spans="1:34">
      <c r="A39" s="7">
        <v>9.1999999999999993</v>
      </c>
      <c r="B39" s="8" t="s">
        <v>38</v>
      </c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33" t="e">
        <f t="shared" si="0"/>
        <v>#DIV/0!</v>
      </c>
      <c r="AH39" s="14" t="e">
        <f t="shared" si="1"/>
        <v>#DIV/0!</v>
      </c>
    </row>
    <row r="40" spans="1:34" ht="28.5">
      <c r="A40" s="7">
        <v>9.3000000000000007</v>
      </c>
      <c r="B40" s="8" t="s">
        <v>39</v>
      </c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33" t="e">
        <f t="shared" si="0"/>
        <v>#DIV/0!</v>
      </c>
      <c r="AH40" s="14" t="e">
        <f t="shared" si="1"/>
        <v>#DIV/0!</v>
      </c>
    </row>
    <row r="41" spans="1:34" ht="28.5">
      <c r="A41" s="7">
        <v>9.4</v>
      </c>
      <c r="B41" s="8" t="s">
        <v>40</v>
      </c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33" t="e">
        <f t="shared" si="0"/>
        <v>#DIV/0!</v>
      </c>
      <c r="AH41" s="14" t="e">
        <f t="shared" si="1"/>
        <v>#DIV/0!</v>
      </c>
    </row>
    <row r="42" spans="1:34">
      <c r="A42" s="7">
        <v>9.5</v>
      </c>
      <c r="B42" s="8" t="s">
        <v>41</v>
      </c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33" t="e">
        <f t="shared" si="0"/>
        <v>#DIV/0!</v>
      </c>
      <c r="AH42" s="14" t="e">
        <f t="shared" si="1"/>
        <v>#DIV/0!</v>
      </c>
    </row>
    <row r="43" spans="1:34">
      <c r="A43" s="7">
        <v>9.6</v>
      </c>
      <c r="B43" s="8" t="s">
        <v>42</v>
      </c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33" t="e">
        <f t="shared" si="0"/>
        <v>#DIV/0!</v>
      </c>
      <c r="AH43" s="14" t="e">
        <f t="shared" si="1"/>
        <v>#DIV/0!</v>
      </c>
    </row>
    <row r="44" spans="1:34" ht="28.5">
      <c r="A44" s="7">
        <v>9.6999999999999993</v>
      </c>
      <c r="B44" s="8" t="s">
        <v>43</v>
      </c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33" t="e">
        <f t="shared" si="0"/>
        <v>#DIV/0!</v>
      </c>
      <c r="AH44" s="14" t="e">
        <f t="shared" si="1"/>
        <v>#DIV/0!</v>
      </c>
    </row>
    <row r="45" spans="1:34">
      <c r="A45" s="7">
        <v>9.8000000000000007</v>
      </c>
      <c r="B45" s="8" t="s">
        <v>46</v>
      </c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33" t="e">
        <f t="shared" si="0"/>
        <v>#DIV/0!</v>
      </c>
      <c r="AH45" s="14" t="e">
        <f t="shared" si="1"/>
        <v>#DIV/0!</v>
      </c>
    </row>
    <row r="46" spans="1:34">
      <c r="A46" s="7">
        <v>9.9</v>
      </c>
      <c r="B46" s="8" t="s">
        <v>44</v>
      </c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33" t="e">
        <f t="shared" si="0"/>
        <v>#DIV/0!</v>
      </c>
      <c r="AH46" s="14" t="e">
        <f t="shared" si="1"/>
        <v>#DIV/0!</v>
      </c>
    </row>
    <row r="47" spans="1:34">
      <c r="A47" s="9" t="s">
        <v>37</v>
      </c>
      <c r="B47" s="8" t="s">
        <v>45</v>
      </c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33" t="e">
        <f t="shared" si="0"/>
        <v>#DIV/0!</v>
      </c>
      <c r="AH47" s="14" t="e">
        <f t="shared" si="1"/>
        <v>#DIV/0!</v>
      </c>
    </row>
    <row r="48" spans="1:34">
      <c r="A48" s="17">
        <v>10</v>
      </c>
      <c r="B48" s="25" t="s">
        <v>47</v>
      </c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36"/>
      <c r="AH48" s="39"/>
    </row>
    <row r="49" spans="1:34" ht="28.5">
      <c r="A49" s="22">
        <v>10.1</v>
      </c>
      <c r="B49" s="23" t="s">
        <v>48</v>
      </c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33" t="e">
        <f t="shared" si="0"/>
        <v>#DIV/0!</v>
      </c>
      <c r="AH49" s="14" t="e">
        <f t="shared" si="1"/>
        <v>#DIV/0!</v>
      </c>
    </row>
    <row r="50" spans="1:34">
      <c r="A50" s="22">
        <v>10.199999999999999</v>
      </c>
      <c r="B50" s="23" t="s">
        <v>49</v>
      </c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33" t="e">
        <f t="shared" si="0"/>
        <v>#DIV/0!</v>
      </c>
      <c r="AH50" s="14" t="e">
        <f t="shared" si="1"/>
        <v>#DIV/0!</v>
      </c>
    </row>
    <row r="51" spans="1:34" ht="28.5">
      <c r="A51" s="22">
        <v>11</v>
      </c>
      <c r="B51" s="23" t="s">
        <v>50</v>
      </c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33" t="e">
        <f t="shared" si="0"/>
        <v>#DIV/0!</v>
      </c>
      <c r="AH51" s="14" t="e">
        <f t="shared" si="1"/>
        <v>#DIV/0!</v>
      </c>
    </row>
    <row r="52" spans="1:34" ht="28.5">
      <c r="A52" s="22">
        <v>12</v>
      </c>
      <c r="B52" s="23" t="s">
        <v>51</v>
      </c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33"/>
      <c r="AH52" s="14"/>
    </row>
    <row r="53" spans="1:34">
      <c r="A53" s="22">
        <v>13</v>
      </c>
      <c r="B53" s="23" t="s">
        <v>52</v>
      </c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33" t="e">
        <f t="shared" si="0"/>
        <v>#DIV/0!</v>
      </c>
      <c r="AH53" s="14" t="e">
        <f t="shared" si="1"/>
        <v>#DIV/0!</v>
      </c>
    </row>
    <row r="54" spans="1:34">
      <c r="A54" s="22"/>
      <c r="B54" s="24" t="s">
        <v>54</v>
      </c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33"/>
      <c r="AH54" s="14"/>
    </row>
    <row r="55" spans="1:34" ht="28.5">
      <c r="A55" s="22">
        <v>14</v>
      </c>
      <c r="B55" s="23" t="s">
        <v>53</v>
      </c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33" t="e">
        <f t="shared" si="0"/>
        <v>#DIV/0!</v>
      </c>
      <c r="AH55" s="14" t="e">
        <f t="shared" si="1"/>
        <v>#DIV/0!</v>
      </c>
    </row>
    <row r="56" spans="1:34">
      <c r="A56" s="22"/>
      <c r="B56" s="24" t="s">
        <v>54</v>
      </c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</row>
    <row r="57" spans="1:34" ht="28.5">
      <c r="A57" s="22">
        <v>15</v>
      </c>
      <c r="B57" s="23" t="s">
        <v>55</v>
      </c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</row>
    <row r="58" spans="1:34">
      <c r="A58" s="22"/>
      <c r="B58" s="24" t="s">
        <v>56</v>
      </c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</row>
    <row r="59" spans="1:34">
      <c r="A59" s="22"/>
      <c r="B59" s="24" t="s">
        <v>57</v>
      </c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</row>
    <row r="60" spans="1:34">
      <c r="A60" s="22"/>
      <c r="B60" s="24" t="s">
        <v>58</v>
      </c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</row>
    <row r="61" spans="1:34">
      <c r="A61" s="26" t="s">
        <v>59</v>
      </c>
      <c r="B61" s="27"/>
      <c r="C61" s="26">
        <f>SUM(C38:C47)</f>
        <v>0</v>
      </c>
      <c r="D61" s="26">
        <f t="shared" ref="D61:AF61" si="2">SUM(D38:D47)</f>
        <v>0</v>
      </c>
      <c r="E61" s="26">
        <f t="shared" si="2"/>
        <v>0</v>
      </c>
      <c r="F61" s="26">
        <f t="shared" si="2"/>
        <v>0</v>
      </c>
      <c r="G61" s="26">
        <f t="shared" si="2"/>
        <v>0</v>
      </c>
      <c r="H61" s="26">
        <f t="shared" si="2"/>
        <v>0</v>
      </c>
      <c r="I61" s="26">
        <f t="shared" si="2"/>
        <v>0</v>
      </c>
      <c r="J61" s="26">
        <f t="shared" si="2"/>
        <v>0</v>
      </c>
      <c r="K61" s="26">
        <f t="shared" si="2"/>
        <v>0</v>
      </c>
      <c r="L61" s="26">
        <f t="shared" si="2"/>
        <v>0</v>
      </c>
      <c r="M61" s="26">
        <f t="shared" si="2"/>
        <v>0</v>
      </c>
      <c r="N61" s="26">
        <f t="shared" si="2"/>
        <v>0</v>
      </c>
      <c r="O61" s="26">
        <f t="shared" si="2"/>
        <v>0</v>
      </c>
      <c r="P61" s="26">
        <f t="shared" si="2"/>
        <v>0</v>
      </c>
      <c r="Q61" s="26">
        <f t="shared" si="2"/>
        <v>0</v>
      </c>
      <c r="R61" s="26">
        <f t="shared" si="2"/>
        <v>0</v>
      </c>
      <c r="S61" s="26">
        <f t="shared" si="2"/>
        <v>0</v>
      </c>
      <c r="T61" s="26">
        <f t="shared" si="2"/>
        <v>0</v>
      </c>
      <c r="U61" s="26">
        <f t="shared" si="2"/>
        <v>0</v>
      </c>
      <c r="V61" s="26">
        <f t="shared" si="2"/>
        <v>0</v>
      </c>
      <c r="W61" s="26">
        <f t="shared" si="2"/>
        <v>0</v>
      </c>
      <c r="X61" s="26">
        <f t="shared" si="2"/>
        <v>0</v>
      </c>
      <c r="Y61" s="26">
        <f t="shared" si="2"/>
        <v>0</v>
      </c>
      <c r="Z61" s="26">
        <f t="shared" si="2"/>
        <v>0</v>
      </c>
      <c r="AA61" s="26">
        <f t="shared" si="2"/>
        <v>0</v>
      </c>
      <c r="AB61" s="26">
        <f t="shared" si="2"/>
        <v>0</v>
      </c>
      <c r="AC61" s="26">
        <f t="shared" si="2"/>
        <v>0</v>
      </c>
      <c r="AD61" s="26">
        <f t="shared" si="2"/>
        <v>0</v>
      </c>
      <c r="AE61" s="26">
        <f t="shared" si="2"/>
        <v>0</v>
      </c>
      <c r="AF61" s="26">
        <f t="shared" si="2"/>
        <v>0</v>
      </c>
      <c r="AG61" s="26">
        <f>SUM(C61:AF61)</f>
        <v>0</v>
      </c>
      <c r="AH61" s="34">
        <f>STDEV(C61:AF61)</f>
        <v>0</v>
      </c>
    </row>
    <row r="62" spans="1:34" ht="28.5">
      <c r="A62" s="26">
        <v>40</v>
      </c>
      <c r="B62" s="27" t="s">
        <v>62</v>
      </c>
      <c r="C62" s="26">
        <f>IF(C61&gt;=32,1,0)</f>
        <v>0</v>
      </c>
      <c r="D62" s="26">
        <f t="shared" ref="D62:AF62" si="3">IF(D61&gt;=32,1,0)</f>
        <v>0</v>
      </c>
      <c r="E62" s="26">
        <f t="shared" si="3"/>
        <v>0</v>
      </c>
      <c r="F62" s="26">
        <f t="shared" si="3"/>
        <v>0</v>
      </c>
      <c r="G62" s="26">
        <f t="shared" si="3"/>
        <v>0</v>
      </c>
      <c r="H62" s="26">
        <f t="shared" si="3"/>
        <v>0</v>
      </c>
      <c r="I62" s="26">
        <f t="shared" si="3"/>
        <v>0</v>
      </c>
      <c r="J62" s="26">
        <f t="shared" si="3"/>
        <v>0</v>
      </c>
      <c r="K62" s="26">
        <f t="shared" si="3"/>
        <v>0</v>
      </c>
      <c r="L62" s="26">
        <f t="shared" si="3"/>
        <v>0</v>
      </c>
      <c r="M62" s="26">
        <f t="shared" si="3"/>
        <v>0</v>
      </c>
      <c r="N62" s="26">
        <f t="shared" si="3"/>
        <v>0</v>
      </c>
      <c r="O62" s="26">
        <f t="shared" si="3"/>
        <v>0</v>
      </c>
      <c r="P62" s="26">
        <f t="shared" si="3"/>
        <v>0</v>
      </c>
      <c r="Q62" s="26">
        <f t="shared" si="3"/>
        <v>0</v>
      </c>
      <c r="R62" s="26">
        <f t="shared" si="3"/>
        <v>0</v>
      </c>
      <c r="S62" s="26">
        <f t="shared" si="3"/>
        <v>0</v>
      </c>
      <c r="T62" s="26">
        <f t="shared" si="3"/>
        <v>0</v>
      </c>
      <c r="U62" s="26">
        <f t="shared" si="3"/>
        <v>0</v>
      </c>
      <c r="V62" s="26">
        <f t="shared" si="3"/>
        <v>0</v>
      </c>
      <c r="W62" s="26">
        <f t="shared" si="3"/>
        <v>0</v>
      </c>
      <c r="X62" s="26">
        <f t="shared" si="3"/>
        <v>0</v>
      </c>
      <c r="Y62" s="26">
        <f t="shared" si="3"/>
        <v>0</v>
      </c>
      <c r="Z62" s="26">
        <f t="shared" si="3"/>
        <v>0</v>
      </c>
      <c r="AA62" s="26">
        <f t="shared" si="3"/>
        <v>0</v>
      </c>
      <c r="AB62" s="26">
        <f t="shared" si="3"/>
        <v>0</v>
      </c>
      <c r="AC62" s="26">
        <f t="shared" si="3"/>
        <v>0</v>
      </c>
      <c r="AD62" s="26">
        <f t="shared" si="3"/>
        <v>0</v>
      </c>
      <c r="AE62" s="26">
        <f t="shared" si="3"/>
        <v>0</v>
      </c>
      <c r="AF62" s="26">
        <f t="shared" si="3"/>
        <v>0</v>
      </c>
      <c r="AG62" s="26">
        <f>SUM(C62:AF62)</f>
        <v>0</v>
      </c>
      <c r="AH62" s="5" t="e">
        <f>AG62/F1*100</f>
        <v>#DIV/0!</v>
      </c>
    </row>
    <row r="63" spans="1:34">
      <c r="A63" s="12" t="s">
        <v>6</v>
      </c>
      <c r="B63" s="12" t="s">
        <v>69</v>
      </c>
      <c r="C63" s="28" t="e">
        <f>AH62</f>
        <v>#DIV/0!</v>
      </c>
      <c r="AH63" s="6"/>
    </row>
    <row r="64" spans="1:34">
      <c r="A64" s="12"/>
      <c r="B64" s="12" t="s">
        <v>60</v>
      </c>
      <c r="C64" s="12" t="e">
        <f>AG61/(A62*F1)*100</f>
        <v>#DIV/0!</v>
      </c>
    </row>
    <row r="65" spans="1:3">
      <c r="A65" s="12"/>
      <c r="B65" s="12" t="s">
        <v>61</v>
      </c>
      <c r="C65" s="29">
        <f>AH61</f>
        <v>0</v>
      </c>
    </row>
  </sheetData>
  <sheetProtection password="CE28" sheet="1" objects="1" scenarios="1"/>
  <pageMargins left="0.7" right="0.7" top="0.75" bottom="0.75" header="0.3" footer="0.3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H65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5" sqref="C5"/>
    </sheetView>
  </sheetViews>
  <sheetFormatPr defaultRowHeight="14.25"/>
  <cols>
    <col min="1" max="1" width="13.25" customWidth="1"/>
    <col min="2" max="2" width="39.875" customWidth="1"/>
    <col min="3" max="3" width="8.75" customWidth="1"/>
    <col min="4" max="11" width="7.125" customWidth="1"/>
    <col min="12" max="15" width="5.875" bestFit="1" customWidth="1"/>
    <col min="16" max="32" width="9.125" customWidth="1"/>
    <col min="33" max="33" width="15.375" bestFit="1" customWidth="1"/>
    <col min="34" max="34" width="17.75" bestFit="1" customWidth="1"/>
  </cols>
  <sheetData>
    <row r="1" spans="1:34" ht="22.5">
      <c r="B1" s="44" t="s">
        <v>73</v>
      </c>
      <c r="C1" s="3" t="s">
        <v>63</v>
      </c>
      <c r="D1" s="3"/>
      <c r="E1" s="3"/>
      <c r="F1" s="40"/>
      <c r="G1" s="3" t="s">
        <v>64</v>
      </c>
    </row>
    <row r="2" spans="1:34" s="4" customFormat="1" ht="24" customHeight="1">
      <c r="A2" s="16" t="s">
        <v>7</v>
      </c>
      <c r="B2" s="16"/>
      <c r="C2" s="16"/>
      <c r="D2" s="16"/>
      <c r="E2" s="16"/>
      <c r="F2" s="16"/>
      <c r="G2" s="16"/>
      <c r="H2" s="16"/>
    </row>
    <row r="3" spans="1:34"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4">
      <c r="A4" s="18"/>
      <c r="B4" s="19" t="s">
        <v>0</v>
      </c>
      <c r="C4" s="3">
        <v>1</v>
      </c>
      <c r="D4" s="3">
        <v>2</v>
      </c>
      <c r="E4" s="3">
        <v>3</v>
      </c>
      <c r="F4" s="3">
        <v>4</v>
      </c>
      <c r="G4" s="3">
        <v>5</v>
      </c>
      <c r="H4" s="3">
        <v>6</v>
      </c>
      <c r="I4" s="3">
        <v>7</v>
      </c>
      <c r="J4" s="3">
        <v>8</v>
      </c>
      <c r="K4" s="3">
        <v>9</v>
      </c>
      <c r="L4" s="3">
        <v>10</v>
      </c>
      <c r="M4" s="3">
        <v>11</v>
      </c>
      <c r="N4" s="3">
        <v>12</v>
      </c>
      <c r="O4" s="3">
        <v>13</v>
      </c>
      <c r="P4" s="3">
        <v>14</v>
      </c>
      <c r="Q4" s="3">
        <v>15</v>
      </c>
      <c r="R4" s="3">
        <v>16</v>
      </c>
      <c r="S4" s="3">
        <v>17</v>
      </c>
      <c r="T4" s="3">
        <v>18</v>
      </c>
      <c r="U4" s="3">
        <v>19</v>
      </c>
      <c r="V4" s="3">
        <v>20</v>
      </c>
      <c r="W4" s="3">
        <v>21</v>
      </c>
      <c r="X4" s="3">
        <v>22</v>
      </c>
      <c r="Y4" s="3">
        <v>23</v>
      </c>
      <c r="Z4" s="3">
        <v>24</v>
      </c>
      <c r="AA4" s="3">
        <v>25</v>
      </c>
      <c r="AB4" s="3">
        <v>26</v>
      </c>
      <c r="AC4" s="3">
        <v>27</v>
      </c>
      <c r="AD4" s="3">
        <v>28</v>
      </c>
      <c r="AE4" s="3">
        <v>29</v>
      </c>
      <c r="AF4" s="3">
        <v>30</v>
      </c>
    </row>
    <row r="5" spans="1:34">
      <c r="A5" s="30" t="s">
        <v>1</v>
      </c>
      <c r="B5" s="3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</row>
    <row r="6" spans="1:34">
      <c r="A6" s="18">
        <v>1</v>
      </c>
      <c r="B6" s="18" t="s">
        <v>2</v>
      </c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4">
      <c r="A7" s="18">
        <v>2</v>
      </c>
      <c r="B7" s="18" t="s">
        <v>3</v>
      </c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t="e">
        <f>AVERAGE(C7:AF7)</f>
        <v>#DIV/0!</v>
      </c>
      <c r="AH7" s="14" t="e">
        <f>STDEV(C7:AF7)</f>
        <v>#DIV/0!</v>
      </c>
    </row>
    <row r="8" spans="1:34">
      <c r="A8" s="18">
        <v>3</v>
      </c>
      <c r="B8" s="18" t="s">
        <v>4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</row>
    <row r="9" spans="1:34">
      <c r="A9" s="18">
        <v>4</v>
      </c>
      <c r="B9" s="18" t="s">
        <v>8</v>
      </c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</row>
    <row r="10" spans="1:34">
      <c r="A10" s="18">
        <v>5</v>
      </c>
      <c r="B10" s="18" t="s">
        <v>9</v>
      </c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</row>
    <row r="11" spans="1:34">
      <c r="A11" s="18">
        <v>6</v>
      </c>
      <c r="B11" s="18" t="s">
        <v>5</v>
      </c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</row>
    <row r="12" spans="1:34" ht="17.25" customHeight="1">
      <c r="A12" s="31" t="s">
        <v>10</v>
      </c>
      <c r="B12" s="3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15" t="s">
        <v>71</v>
      </c>
      <c r="AH12" s="15" t="s">
        <v>72</v>
      </c>
    </row>
    <row r="13" spans="1:34" ht="28.5">
      <c r="A13" s="20">
        <v>1</v>
      </c>
      <c r="B13" s="21" t="s">
        <v>11</v>
      </c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33" t="e">
        <f>AVERAGE(C13:AF13)</f>
        <v>#DIV/0!</v>
      </c>
      <c r="AH13" s="14" t="e">
        <f>STDEV(C13:AF13)</f>
        <v>#DIV/0!</v>
      </c>
    </row>
    <row r="14" spans="1:34">
      <c r="A14" s="20">
        <v>2</v>
      </c>
      <c r="B14" s="21" t="s">
        <v>12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33" t="e">
        <f>AVERAGE(C14:AF14)</f>
        <v>#DIV/0!</v>
      </c>
      <c r="AH14" s="14" t="e">
        <f>STDEV(C14:AF14)</f>
        <v>#DIV/0!</v>
      </c>
    </row>
    <row r="15" spans="1:34">
      <c r="A15" s="31">
        <v>3</v>
      </c>
      <c r="B15" s="32" t="s">
        <v>13</v>
      </c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35"/>
      <c r="AH15" s="37"/>
    </row>
    <row r="16" spans="1:34" ht="28.5">
      <c r="A16" s="20">
        <v>3.1</v>
      </c>
      <c r="B16" s="21" t="s">
        <v>14</v>
      </c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33" t="e">
        <f t="shared" ref="AG16:AG55" si="0">AVERAGE(C16:AF16)</f>
        <v>#DIV/0!</v>
      </c>
      <c r="AH16" s="14" t="e">
        <f t="shared" ref="AH16:AH55" si="1">STDEV(C16:AF16)</f>
        <v>#DIV/0!</v>
      </c>
    </row>
    <row r="17" spans="1:34" ht="28.5">
      <c r="A17" s="20">
        <v>3.2</v>
      </c>
      <c r="B17" s="21" t="s">
        <v>15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33" t="e">
        <f t="shared" si="0"/>
        <v>#DIV/0!</v>
      </c>
      <c r="AH17" s="14" t="e">
        <f t="shared" si="1"/>
        <v>#DIV/0!</v>
      </c>
    </row>
    <row r="18" spans="1:34" ht="28.5">
      <c r="A18" s="20">
        <v>3.3</v>
      </c>
      <c r="B18" s="21" t="s">
        <v>16</v>
      </c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33" t="e">
        <f t="shared" si="0"/>
        <v>#DIV/0!</v>
      </c>
      <c r="AH18" s="14" t="e">
        <f t="shared" si="1"/>
        <v>#DIV/0!</v>
      </c>
    </row>
    <row r="19" spans="1:34">
      <c r="A19" s="31">
        <v>4</v>
      </c>
      <c r="B19" s="32" t="s">
        <v>17</v>
      </c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35"/>
      <c r="AH19" s="37"/>
    </row>
    <row r="20" spans="1:34" ht="28.5">
      <c r="A20" s="20">
        <v>4.0999999999999996</v>
      </c>
      <c r="B20" s="21" t="s">
        <v>18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33" t="e">
        <f t="shared" si="0"/>
        <v>#DIV/0!</v>
      </c>
      <c r="AH20" s="14" t="e">
        <f t="shared" si="1"/>
        <v>#DIV/0!</v>
      </c>
    </row>
    <row r="21" spans="1:34">
      <c r="A21" s="20">
        <v>4.2</v>
      </c>
      <c r="B21" s="21" t="s">
        <v>19</v>
      </c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33" t="e">
        <f t="shared" si="0"/>
        <v>#DIV/0!</v>
      </c>
      <c r="AH21" s="14" t="e">
        <f t="shared" si="1"/>
        <v>#DIV/0!</v>
      </c>
    </row>
    <row r="22" spans="1:34">
      <c r="A22" s="20">
        <v>4.3</v>
      </c>
      <c r="B22" s="21" t="s">
        <v>20</v>
      </c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33" t="e">
        <f t="shared" si="0"/>
        <v>#DIV/0!</v>
      </c>
      <c r="AH22" s="14" t="e">
        <f t="shared" si="1"/>
        <v>#DIV/0!</v>
      </c>
    </row>
    <row r="23" spans="1:34">
      <c r="A23" s="20"/>
      <c r="B23" s="21" t="s">
        <v>21</v>
      </c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33"/>
      <c r="AH23" s="14"/>
    </row>
    <row r="24" spans="1:34">
      <c r="A24" s="31">
        <v>5</v>
      </c>
      <c r="B24" s="32" t="s">
        <v>22</v>
      </c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35"/>
      <c r="AH24" s="37"/>
    </row>
    <row r="25" spans="1:34" ht="28.5">
      <c r="A25" s="20">
        <v>5.0999999999999996</v>
      </c>
      <c r="B25" s="21" t="s">
        <v>23</v>
      </c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33" t="e">
        <f t="shared" si="0"/>
        <v>#DIV/0!</v>
      </c>
      <c r="AH25" s="14" t="e">
        <f t="shared" si="1"/>
        <v>#DIV/0!</v>
      </c>
    </row>
    <row r="26" spans="1:34" ht="28.5">
      <c r="A26" s="20">
        <v>5.2</v>
      </c>
      <c r="B26" s="21" t="s">
        <v>24</v>
      </c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33" t="e">
        <f t="shared" si="0"/>
        <v>#DIV/0!</v>
      </c>
      <c r="AH26" s="14" t="e">
        <f t="shared" si="1"/>
        <v>#DIV/0!</v>
      </c>
    </row>
    <row r="27" spans="1:34">
      <c r="A27" s="31">
        <v>6</v>
      </c>
      <c r="B27" s="32" t="s">
        <v>25</v>
      </c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35"/>
      <c r="AH27" s="37"/>
    </row>
    <row r="28" spans="1:34" ht="28.5">
      <c r="A28" s="20">
        <v>6.1</v>
      </c>
      <c r="B28" s="21" t="s">
        <v>26</v>
      </c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33" t="e">
        <f t="shared" si="0"/>
        <v>#DIV/0!</v>
      </c>
      <c r="AH28" s="14" t="e">
        <f t="shared" si="1"/>
        <v>#DIV/0!</v>
      </c>
    </row>
    <row r="29" spans="1:34">
      <c r="A29" s="20">
        <v>6.2</v>
      </c>
      <c r="B29" s="21" t="s">
        <v>27</v>
      </c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33" t="e">
        <f t="shared" si="0"/>
        <v>#DIV/0!</v>
      </c>
      <c r="AH29" s="14" t="e">
        <f t="shared" si="1"/>
        <v>#DIV/0!</v>
      </c>
    </row>
    <row r="30" spans="1:34" ht="28.5">
      <c r="A30" s="31">
        <v>7</v>
      </c>
      <c r="B30" s="32" t="s">
        <v>28</v>
      </c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35"/>
      <c r="AH30" s="37"/>
    </row>
    <row r="31" spans="1:34">
      <c r="A31" s="20">
        <v>7.1</v>
      </c>
      <c r="B31" s="21" t="s">
        <v>29</v>
      </c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33" t="e">
        <f t="shared" si="0"/>
        <v>#DIV/0!</v>
      </c>
      <c r="AH31" s="14" t="e">
        <f t="shared" si="1"/>
        <v>#DIV/0!</v>
      </c>
    </row>
    <row r="32" spans="1:34" ht="28.5">
      <c r="A32" s="20">
        <v>7.2</v>
      </c>
      <c r="B32" s="21" t="s">
        <v>30</v>
      </c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33" t="e">
        <f t="shared" si="0"/>
        <v>#DIV/0!</v>
      </c>
      <c r="AH32" s="14" t="e">
        <f t="shared" si="1"/>
        <v>#DIV/0!</v>
      </c>
    </row>
    <row r="33" spans="1:34" ht="28.5">
      <c r="A33" s="31">
        <v>8</v>
      </c>
      <c r="B33" s="32" t="s">
        <v>31</v>
      </c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35"/>
      <c r="AH33" s="37"/>
    </row>
    <row r="34" spans="1:34" ht="28.5">
      <c r="A34" s="20">
        <v>8.1</v>
      </c>
      <c r="B34" s="21" t="s">
        <v>32</v>
      </c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33" t="e">
        <f t="shared" si="0"/>
        <v>#DIV/0!</v>
      </c>
      <c r="AH34" s="14" t="e">
        <f t="shared" si="1"/>
        <v>#DIV/0!</v>
      </c>
    </row>
    <row r="35" spans="1:34" ht="28.5">
      <c r="A35" s="20">
        <v>8.1999999999999993</v>
      </c>
      <c r="B35" s="21" t="s">
        <v>33</v>
      </c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33" t="e">
        <f t="shared" si="0"/>
        <v>#DIV/0!</v>
      </c>
      <c r="AH35" s="14" t="e">
        <f t="shared" si="1"/>
        <v>#DIV/0!</v>
      </c>
    </row>
    <row r="36" spans="1:34" ht="42.75">
      <c r="A36" s="20">
        <v>8.3000000000000007</v>
      </c>
      <c r="B36" s="21" t="s">
        <v>34</v>
      </c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33" t="e">
        <f t="shared" si="0"/>
        <v>#DIV/0!</v>
      </c>
      <c r="AH36" s="14" t="e">
        <f t="shared" si="1"/>
        <v>#DIV/0!</v>
      </c>
    </row>
    <row r="37" spans="1:34" ht="28.5">
      <c r="A37" s="10">
        <v>9</v>
      </c>
      <c r="B37" s="11" t="s">
        <v>35</v>
      </c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13"/>
      <c r="AH37" s="38"/>
    </row>
    <row r="38" spans="1:34" ht="28.5">
      <c r="A38" s="7">
        <v>9.1</v>
      </c>
      <c r="B38" s="8" t="s">
        <v>36</v>
      </c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33" t="e">
        <f t="shared" si="0"/>
        <v>#DIV/0!</v>
      </c>
      <c r="AH38" s="14" t="e">
        <f t="shared" si="1"/>
        <v>#DIV/0!</v>
      </c>
    </row>
    <row r="39" spans="1:34">
      <c r="A39" s="7">
        <v>9.1999999999999993</v>
      </c>
      <c r="B39" s="8" t="s">
        <v>38</v>
      </c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33" t="e">
        <f t="shared" si="0"/>
        <v>#DIV/0!</v>
      </c>
      <c r="AH39" s="14" t="e">
        <f t="shared" si="1"/>
        <v>#DIV/0!</v>
      </c>
    </row>
    <row r="40" spans="1:34" ht="28.5">
      <c r="A40" s="7">
        <v>9.3000000000000007</v>
      </c>
      <c r="B40" s="8" t="s">
        <v>39</v>
      </c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33" t="e">
        <f t="shared" si="0"/>
        <v>#DIV/0!</v>
      </c>
      <c r="AH40" s="14" t="e">
        <f t="shared" si="1"/>
        <v>#DIV/0!</v>
      </c>
    </row>
    <row r="41" spans="1:34" ht="28.5">
      <c r="A41" s="7">
        <v>9.4</v>
      </c>
      <c r="B41" s="8" t="s">
        <v>40</v>
      </c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33" t="e">
        <f t="shared" si="0"/>
        <v>#DIV/0!</v>
      </c>
      <c r="AH41" s="14" t="e">
        <f t="shared" si="1"/>
        <v>#DIV/0!</v>
      </c>
    </row>
    <row r="42" spans="1:34">
      <c r="A42" s="7">
        <v>9.5</v>
      </c>
      <c r="B42" s="8" t="s">
        <v>41</v>
      </c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33" t="e">
        <f t="shared" si="0"/>
        <v>#DIV/0!</v>
      </c>
      <c r="AH42" s="14" t="e">
        <f t="shared" si="1"/>
        <v>#DIV/0!</v>
      </c>
    </row>
    <row r="43" spans="1:34">
      <c r="A43" s="7">
        <v>9.6</v>
      </c>
      <c r="B43" s="8" t="s">
        <v>42</v>
      </c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33" t="e">
        <f t="shared" si="0"/>
        <v>#DIV/0!</v>
      </c>
      <c r="AH43" s="14" t="e">
        <f t="shared" si="1"/>
        <v>#DIV/0!</v>
      </c>
    </row>
    <row r="44" spans="1:34" ht="28.5">
      <c r="A44" s="7">
        <v>9.6999999999999993</v>
      </c>
      <c r="B44" s="8" t="s">
        <v>43</v>
      </c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33" t="e">
        <f t="shared" si="0"/>
        <v>#DIV/0!</v>
      </c>
      <c r="AH44" s="14" t="e">
        <f t="shared" si="1"/>
        <v>#DIV/0!</v>
      </c>
    </row>
    <row r="45" spans="1:34">
      <c r="A45" s="7">
        <v>9.8000000000000007</v>
      </c>
      <c r="B45" s="8" t="s">
        <v>46</v>
      </c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33" t="e">
        <f t="shared" si="0"/>
        <v>#DIV/0!</v>
      </c>
      <c r="AH45" s="14" t="e">
        <f t="shared" si="1"/>
        <v>#DIV/0!</v>
      </c>
    </row>
    <row r="46" spans="1:34">
      <c r="A46" s="7">
        <v>9.9</v>
      </c>
      <c r="B46" s="8" t="s">
        <v>44</v>
      </c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33" t="e">
        <f t="shared" si="0"/>
        <v>#DIV/0!</v>
      </c>
      <c r="AH46" s="14" t="e">
        <f t="shared" si="1"/>
        <v>#DIV/0!</v>
      </c>
    </row>
    <row r="47" spans="1:34">
      <c r="A47" s="9" t="s">
        <v>37</v>
      </c>
      <c r="B47" s="8" t="s">
        <v>45</v>
      </c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33" t="e">
        <f t="shared" si="0"/>
        <v>#DIV/0!</v>
      </c>
      <c r="AH47" s="14" t="e">
        <f t="shared" si="1"/>
        <v>#DIV/0!</v>
      </c>
    </row>
    <row r="48" spans="1:34">
      <c r="A48" s="17">
        <v>10</v>
      </c>
      <c r="B48" s="25" t="s">
        <v>47</v>
      </c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36"/>
      <c r="AH48" s="39"/>
    </row>
    <row r="49" spans="1:34" ht="28.5">
      <c r="A49" s="22">
        <v>10.1</v>
      </c>
      <c r="B49" s="23" t="s">
        <v>48</v>
      </c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33" t="e">
        <f t="shared" si="0"/>
        <v>#DIV/0!</v>
      </c>
      <c r="AH49" s="14" t="e">
        <f t="shared" si="1"/>
        <v>#DIV/0!</v>
      </c>
    </row>
    <row r="50" spans="1:34">
      <c r="A50" s="22">
        <v>10.199999999999999</v>
      </c>
      <c r="B50" s="23" t="s">
        <v>49</v>
      </c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33" t="e">
        <f t="shared" si="0"/>
        <v>#DIV/0!</v>
      </c>
      <c r="AH50" s="14" t="e">
        <f t="shared" si="1"/>
        <v>#DIV/0!</v>
      </c>
    </row>
    <row r="51" spans="1:34" ht="28.5">
      <c r="A51" s="22">
        <v>11</v>
      </c>
      <c r="B51" s="23" t="s">
        <v>50</v>
      </c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33" t="e">
        <f t="shared" si="0"/>
        <v>#DIV/0!</v>
      </c>
      <c r="AH51" s="14" t="e">
        <f t="shared" si="1"/>
        <v>#DIV/0!</v>
      </c>
    </row>
    <row r="52" spans="1:34" ht="28.5">
      <c r="A52" s="22">
        <v>12</v>
      </c>
      <c r="B52" s="23" t="s">
        <v>51</v>
      </c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33"/>
      <c r="AH52" s="14"/>
    </row>
    <row r="53" spans="1:34">
      <c r="A53" s="22">
        <v>13</v>
      </c>
      <c r="B53" s="23" t="s">
        <v>52</v>
      </c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33" t="e">
        <f t="shared" si="0"/>
        <v>#DIV/0!</v>
      </c>
      <c r="AH53" s="14" t="e">
        <f t="shared" si="1"/>
        <v>#DIV/0!</v>
      </c>
    </row>
    <row r="54" spans="1:34">
      <c r="A54" s="22"/>
      <c r="B54" s="24" t="s">
        <v>54</v>
      </c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33"/>
      <c r="AH54" s="14"/>
    </row>
    <row r="55" spans="1:34" ht="28.5">
      <c r="A55" s="22">
        <v>14</v>
      </c>
      <c r="B55" s="23" t="s">
        <v>53</v>
      </c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33" t="e">
        <f t="shared" si="0"/>
        <v>#DIV/0!</v>
      </c>
      <c r="AH55" s="14" t="e">
        <f t="shared" si="1"/>
        <v>#DIV/0!</v>
      </c>
    </row>
    <row r="56" spans="1:34">
      <c r="A56" s="22"/>
      <c r="B56" s="24" t="s">
        <v>54</v>
      </c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</row>
    <row r="57" spans="1:34" ht="28.5">
      <c r="A57" s="22">
        <v>15</v>
      </c>
      <c r="B57" s="23" t="s">
        <v>55</v>
      </c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</row>
    <row r="58" spans="1:34">
      <c r="A58" s="22"/>
      <c r="B58" s="24" t="s">
        <v>56</v>
      </c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</row>
    <row r="59" spans="1:34">
      <c r="A59" s="22"/>
      <c r="B59" s="24" t="s">
        <v>57</v>
      </c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</row>
    <row r="60" spans="1:34">
      <c r="A60" s="22"/>
      <c r="B60" s="24" t="s">
        <v>58</v>
      </c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</row>
    <row r="61" spans="1:34">
      <c r="A61" s="26" t="s">
        <v>59</v>
      </c>
      <c r="B61" s="27"/>
      <c r="C61" s="26">
        <f>SUM(C38:C47)</f>
        <v>0</v>
      </c>
      <c r="D61" s="26">
        <f t="shared" ref="D61:AF61" si="2">SUM(D38:D47)</f>
        <v>0</v>
      </c>
      <c r="E61" s="26">
        <f t="shared" si="2"/>
        <v>0</v>
      </c>
      <c r="F61" s="26">
        <f t="shared" si="2"/>
        <v>0</v>
      </c>
      <c r="G61" s="26">
        <f t="shared" si="2"/>
        <v>0</v>
      </c>
      <c r="H61" s="26">
        <f t="shared" si="2"/>
        <v>0</v>
      </c>
      <c r="I61" s="26">
        <f t="shared" si="2"/>
        <v>0</v>
      </c>
      <c r="J61" s="26">
        <f t="shared" si="2"/>
        <v>0</v>
      </c>
      <c r="K61" s="26">
        <f t="shared" si="2"/>
        <v>0</v>
      </c>
      <c r="L61" s="26">
        <f t="shared" si="2"/>
        <v>0</v>
      </c>
      <c r="M61" s="26">
        <f t="shared" si="2"/>
        <v>0</v>
      </c>
      <c r="N61" s="26">
        <f t="shared" si="2"/>
        <v>0</v>
      </c>
      <c r="O61" s="26">
        <f t="shared" si="2"/>
        <v>0</v>
      </c>
      <c r="P61" s="26">
        <f t="shared" si="2"/>
        <v>0</v>
      </c>
      <c r="Q61" s="26">
        <f t="shared" si="2"/>
        <v>0</v>
      </c>
      <c r="R61" s="26">
        <f t="shared" si="2"/>
        <v>0</v>
      </c>
      <c r="S61" s="26">
        <f t="shared" si="2"/>
        <v>0</v>
      </c>
      <c r="T61" s="26">
        <f t="shared" si="2"/>
        <v>0</v>
      </c>
      <c r="U61" s="26">
        <f t="shared" si="2"/>
        <v>0</v>
      </c>
      <c r="V61" s="26">
        <f t="shared" si="2"/>
        <v>0</v>
      </c>
      <c r="W61" s="26">
        <f t="shared" si="2"/>
        <v>0</v>
      </c>
      <c r="X61" s="26">
        <f t="shared" si="2"/>
        <v>0</v>
      </c>
      <c r="Y61" s="26">
        <f t="shared" si="2"/>
        <v>0</v>
      </c>
      <c r="Z61" s="26">
        <f t="shared" si="2"/>
        <v>0</v>
      </c>
      <c r="AA61" s="26">
        <f t="shared" si="2"/>
        <v>0</v>
      </c>
      <c r="AB61" s="26">
        <f t="shared" si="2"/>
        <v>0</v>
      </c>
      <c r="AC61" s="26">
        <f t="shared" si="2"/>
        <v>0</v>
      </c>
      <c r="AD61" s="26">
        <f t="shared" si="2"/>
        <v>0</v>
      </c>
      <c r="AE61" s="26">
        <f t="shared" si="2"/>
        <v>0</v>
      </c>
      <c r="AF61" s="26">
        <f t="shared" si="2"/>
        <v>0</v>
      </c>
      <c r="AG61" s="26">
        <f>SUM(C61:AF61)</f>
        <v>0</v>
      </c>
      <c r="AH61" s="34">
        <f>STDEV(C61:AF61)</f>
        <v>0</v>
      </c>
    </row>
    <row r="62" spans="1:34" ht="28.5">
      <c r="A62" s="26">
        <v>40</v>
      </c>
      <c r="B62" s="27" t="s">
        <v>62</v>
      </c>
      <c r="C62" s="26">
        <f>IF(C61&gt;=32,1,0)</f>
        <v>0</v>
      </c>
      <c r="D62" s="26">
        <f t="shared" ref="D62:AF62" si="3">IF(D61&gt;=32,1,0)</f>
        <v>0</v>
      </c>
      <c r="E62" s="26">
        <f t="shared" si="3"/>
        <v>0</v>
      </c>
      <c r="F62" s="26">
        <f t="shared" si="3"/>
        <v>0</v>
      </c>
      <c r="G62" s="26">
        <f t="shared" si="3"/>
        <v>0</v>
      </c>
      <c r="H62" s="26">
        <f t="shared" si="3"/>
        <v>0</v>
      </c>
      <c r="I62" s="26">
        <f t="shared" si="3"/>
        <v>0</v>
      </c>
      <c r="J62" s="26">
        <f t="shared" si="3"/>
        <v>0</v>
      </c>
      <c r="K62" s="26">
        <f t="shared" si="3"/>
        <v>0</v>
      </c>
      <c r="L62" s="26">
        <f t="shared" si="3"/>
        <v>0</v>
      </c>
      <c r="M62" s="26">
        <f t="shared" si="3"/>
        <v>0</v>
      </c>
      <c r="N62" s="26">
        <f t="shared" si="3"/>
        <v>0</v>
      </c>
      <c r="O62" s="26">
        <f t="shared" si="3"/>
        <v>0</v>
      </c>
      <c r="P62" s="26">
        <f t="shared" si="3"/>
        <v>0</v>
      </c>
      <c r="Q62" s="26">
        <f t="shared" si="3"/>
        <v>0</v>
      </c>
      <c r="R62" s="26">
        <f t="shared" si="3"/>
        <v>0</v>
      </c>
      <c r="S62" s="26">
        <f t="shared" si="3"/>
        <v>0</v>
      </c>
      <c r="T62" s="26">
        <f t="shared" si="3"/>
        <v>0</v>
      </c>
      <c r="U62" s="26">
        <f t="shared" si="3"/>
        <v>0</v>
      </c>
      <c r="V62" s="26">
        <f t="shared" si="3"/>
        <v>0</v>
      </c>
      <c r="W62" s="26">
        <f t="shared" si="3"/>
        <v>0</v>
      </c>
      <c r="X62" s="26">
        <f t="shared" si="3"/>
        <v>0</v>
      </c>
      <c r="Y62" s="26">
        <f t="shared" si="3"/>
        <v>0</v>
      </c>
      <c r="Z62" s="26">
        <f t="shared" si="3"/>
        <v>0</v>
      </c>
      <c r="AA62" s="26">
        <f t="shared" si="3"/>
        <v>0</v>
      </c>
      <c r="AB62" s="26">
        <f t="shared" si="3"/>
        <v>0</v>
      </c>
      <c r="AC62" s="26">
        <f t="shared" si="3"/>
        <v>0</v>
      </c>
      <c r="AD62" s="26">
        <f t="shared" si="3"/>
        <v>0</v>
      </c>
      <c r="AE62" s="26">
        <f t="shared" si="3"/>
        <v>0</v>
      </c>
      <c r="AF62" s="26">
        <f t="shared" si="3"/>
        <v>0</v>
      </c>
      <c r="AG62" s="26">
        <f>SUM(C62:AF62)</f>
        <v>0</v>
      </c>
      <c r="AH62" s="5" t="e">
        <f>AG62/F1*100</f>
        <v>#DIV/0!</v>
      </c>
    </row>
    <row r="63" spans="1:34">
      <c r="A63" s="12" t="s">
        <v>6</v>
      </c>
      <c r="B63" s="12" t="s">
        <v>69</v>
      </c>
      <c r="C63" s="28" t="e">
        <f>AH62</f>
        <v>#DIV/0!</v>
      </c>
      <c r="AH63" s="6"/>
    </row>
    <row r="64" spans="1:34">
      <c r="A64" s="12"/>
      <c r="B64" s="12" t="s">
        <v>60</v>
      </c>
      <c r="C64" s="12" t="e">
        <f>AG61/(A62*F1)*100</f>
        <v>#DIV/0!</v>
      </c>
    </row>
    <row r="65" spans="1:3">
      <c r="A65" s="12"/>
      <c r="B65" s="12" t="s">
        <v>61</v>
      </c>
      <c r="C65" s="29">
        <f>AH61</f>
        <v>0</v>
      </c>
    </row>
  </sheetData>
  <sheetProtection password="CE28" sheet="1" objects="1" scenarios="1"/>
  <pageMargins left="0.7" right="0.7" top="0.75" bottom="0.75" header="0.3" footer="0.3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H65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5" sqref="C5"/>
    </sheetView>
  </sheetViews>
  <sheetFormatPr defaultRowHeight="14.25"/>
  <cols>
    <col min="1" max="1" width="13.25" customWidth="1"/>
    <col min="2" max="2" width="39.875" customWidth="1"/>
    <col min="3" max="3" width="8.75" customWidth="1"/>
    <col min="4" max="11" width="7.125" customWidth="1"/>
    <col min="12" max="15" width="5.875" bestFit="1" customWidth="1"/>
    <col min="16" max="32" width="9.125" customWidth="1"/>
    <col min="33" max="33" width="15.375" bestFit="1" customWidth="1"/>
    <col min="34" max="34" width="17.75" bestFit="1" customWidth="1"/>
  </cols>
  <sheetData>
    <row r="1" spans="1:34" ht="22.5">
      <c r="B1" s="44" t="s">
        <v>73</v>
      </c>
      <c r="C1" s="3" t="s">
        <v>63</v>
      </c>
      <c r="D1" s="3"/>
      <c r="E1" s="3"/>
      <c r="F1" s="40"/>
      <c r="G1" s="3" t="s">
        <v>64</v>
      </c>
    </row>
    <row r="2" spans="1:34" s="4" customFormat="1" ht="24" customHeight="1">
      <c r="A2" s="16" t="s">
        <v>7</v>
      </c>
      <c r="B2" s="16"/>
      <c r="C2" s="16"/>
      <c r="D2" s="16"/>
      <c r="E2" s="16"/>
      <c r="F2" s="16"/>
      <c r="G2" s="16"/>
      <c r="H2" s="16"/>
    </row>
    <row r="3" spans="1:34"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4">
      <c r="A4" s="18"/>
      <c r="B4" s="19" t="s">
        <v>0</v>
      </c>
      <c r="C4" s="3">
        <v>1</v>
      </c>
      <c r="D4" s="3">
        <v>2</v>
      </c>
      <c r="E4" s="3">
        <v>3</v>
      </c>
      <c r="F4" s="3">
        <v>4</v>
      </c>
      <c r="G4" s="3">
        <v>5</v>
      </c>
      <c r="H4" s="3">
        <v>6</v>
      </c>
      <c r="I4" s="3">
        <v>7</v>
      </c>
      <c r="J4" s="3">
        <v>8</v>
      </c>
      <c r="K4" s="3">
        <v>9</v>
      </c>
      <c r="L4" s="3">
        <v>10</v>
      </c>
      <c r="M4" s="3">
        <v>11</v>
      </c>
      <c r="N4" s="3">
        <v>12</v>
      </c>
      <c r="O4" s="3">
        <v>13</v>
      </c>
      <c r="P4" s="3">
        <v>14</v>
      </c>
      <c r="Q4" s="3">
        <v>15</v>
      </c>
      <c r="R4" s="3">
        <v>16</v>
      </c>
      <c r="S4" s="3">
        <v>17</v>
      </c>
      <c r="T4" s="3">
        <v>18</v>
      </c>
      <c r="U4" s="3">
        <v>19</v>
      </c>
      <c r="V4" s="3">
        <v>20</v>
      </c>
      <c r="W4" s="3">
        <v>21</v>
      </c>
      <c r="X4" s="3">
        <v>22</v>
      </c>
      <c r="Y4" s="3">
        <v>23</v>
      </c>
      <c r="Z4" s="3">
        <v>24</v>
      </c>
      <c r="AA4" s="3">
        <v>25</v>
      </c>
      <c r="AB4" s="3">
        <v>26</v>
      </c>
      <c r="AC4" s="3">
        <v>27</v>
      </c>
      <c r="AD4" s="3">
        <v>28</v>
      </c>
      <c r="AE4" s="3">
        <v>29</v>
      </c>
      <c r="AF4" s="3">
        <v>30</v>
      </c>
    </row>
    <row r="5" spans="1:34">
      <c r="A5" s="30" t="s">
        <v>1</v>
      </c>
      <c r="B5" s="3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</row>
    <row r="6" spans="1:34">
      <c r="A6" s="18">
        <v>1</v>
      </c>
      <c r="B6" s="18" t="s">
        <v>2</v>
      </c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4">
      <c r="A7" s="18">
        <v>2</v>
      </c>
      <c r="B7" s="18" t="s">
        <v>3</v>
      </c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t="e">
        <f>AVERAGE(C7:AF7)</f>
        <v>#DIV/0!</v>
      </c>
      <c r="AH7" s="14" t="e">
        <f>STDEV(C7:AF7)</f>
        <v>#DIV/0!</v>
      </c>
    </row>
    <row r="8" spans="1:34">
      <c r="A8" s="18">
        <v>3</v>
      </c>
      <c r="B8" s="18" t="s">
        <v>4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</row>
    <row r="9" spans="1:34">
      <c r="A9" s="18">
        <v>4</v>
      </c>
      <c r="B9" s="18" t="s">
        <v>8</v>
      </c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</row>
    <row r="10" spans="1:34">
      <c r="A10" s="18">
        <v>5</v>
      </c>
      <c r="B10" s="18" t="s">
        <v>9</v>
      </c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</row>
    <row r="11" spans="1:34">
      <c r="A11" s="18">
        <v>6</v>
      </c>
      <c r="B11" s="18" t="s">
        <v>5</v>
      </c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</row>
    <row r="12" spans="1:34" ht="17.25" customHeight="1">
      <c r="A12" s="31" t="s">
        <v>10</v>
      </c>
      <c r="B12" s="3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15" t="s">
        <v>71</v>
      </c>
      <c r="AH12" s="15" t="s">
        <v>72</v>
      </c>
    </row>
    <row r="13" spans="1:34" ht="28.5">
      <c r="A13" s="20">
        <v>1</v>
      </c>
      <c r="B13" s="21" t="s">
        <v>11</v>
      </c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33" t="e">
        <f>AVERAGE(C13:AF13)</f>
        <v>#DIV/0!</v>
      </c>
      <c r="AH13" s="14" t="e">
        <f>STDEV(C13:AF13)</f>
        <v>#DIV/0!</v>
      </c>
    </row>
    <row r="14" spans="1:34">
      <c r="A14" s="20">
        <v>2</v>
      </c>
      <c r="B14" s="21" t="s">
        <v>12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33" t="e">
        <f>AVERAGE(C14:AF14)</f>
        <v>#DIV/0!</v>
      </c>
      <c r="AH14" s="14" t="e">
        <f>STDEV(C14:AF14)</f>
        <v>#DIV/0!</v>
      </c>
    </row>
    <row r="15" spans="1:34">
      <c r="A15" s="31">
        <v>3</v>
      </c>
      <c r="B15" s="32" t="s">
        <v>13</v>
      </c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35"/>
      <c r="AH15" s="37"/>
    </row>
    <row r="16" spans="1:34" ht="28.5">
      <c r="A16" s="20">
        <v>3.1</v>
      </c>
      <c r="B16" s="21" t="s">
        <v>14</v>
      </c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33" t="e">
        <f t="shared" ref="AG16:AG55" si="0">AVERAGE(C16:AF16)</f>
        <v>#DIV/0!</v>
      </c>
      <c r="AH16" s="14" t="e">
        <f t="shared" ref="AH16:AH55" si="1">STDEV(C16:AF16)</f>
        <v>#DIV/0!</v>
      </c>
    </row>
    <row r="17" spans="1:34" ht="28.5">
      <c r="A17" s="20">
        <v>3.2</v>
      </c>
      <c r="B17" s="21" t="s">
        <v>15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33" t="e">
        <f t="shared" si="0"/>
        <v>#DIV/0!</v>
      </c>
      <c r="AH17" s="14" t="e">
        <f t="shared" si="1"/>
        <v>#DIV/0!</v>
      </c>
    </row>
    <row r="18" spans="1:34" ht="28.5">
      <c r="A18" s="20">
        <v>3.3</v>
      </c>
      <c r="B18" s="21" t="s">
        <v>16</v>
      </c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33" t="e">
        <f t="shared" si="0"/>
        <v>#DIV/0!</v>
      </c>
      <c r="AH18" s="14" t="e">
        <f t="shared" si="1"/>
        <v>#DIV/0!</v>
      </c>
    </row>
    <row r="19" spans="1:34">
      <c r="A19" s="31">
        <v>4</v>
      </c>
      <c r="B19" s="32" t="s">
        <v>17</v>
      </c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35"/>
      <c r="AH19" s="37"/>
    </row>
    <row r="20" spans="1:34" ht="28.5">
      <c r="A20" s="20">
        <v>4.0999999999999996</v>
      </c>
      <c r="B20" s="21" t="s">
        <v>18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33" t="e">
        <f t="shared" si="0"/>
        <v>#DIV/0!</v>
      </c>
      <c r="AH20" s="14" t="e">
        <f t="shared" si="1"/>
        <v>#DIV/0!</v>
      </c>
    </row>
    <row r="21" spans="1:34">
      <c r="A21" s="20">
        <v>4.2</v>
      </c>
      <c r="B21" s="21" t="s">
        <v>19</v>
      </c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33" t="e">
        <f t="shared" si="0"/>
        <v>#DIV/0!</v>
      </c>
      <c r="AH21" s="14" t="e">
        <f t="shared" si="1"/>
        <v>#DIV/0!</v>
      </c>
    </row>
    <row r="22" spans="1:34">
      <c r="A22" s="20">
        <v>4.3</v>
      </c>
      <c r="B22" s="21" t="s">
        <v>20</v>
      </c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33" t="e">
        <f t="shared" si="0"/>
        <v>#DIV/0!</v>
      </c>
      <c r="AH22" s="14" t="e">
        <f t="shared" si="1"/>
        <v>#DIV/0!</v>
      </c>
    </row>
    <row r="23" spans="1:34">
      <c r="A23" s="20"/>
      <c r="B23" s="21" t="s">
        <v>21</v>
      </c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33"/>
      <c r="AH23" s="14"/>
    </row>
    <row r="24" spans="1:34">
      <c r="A24" s="31">
        <v>5</v>
      </c>
      <c r="B24" s="32" t="s">
        <v>22</v>
      </c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35"/>
      <c r="AH24" s="37"/>
    </row>
    <row r="25" spans="1:34" ht="28.5">
      <c r="A25" s="20">
        <v>5.0999999999999996</v>
      </c>
      <c r="B25" s="21" t="s">
        <v>23</v>
      </c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33" t="e">
        <f t="shared" si="0"/>
        <v>#DIV/0!</v>
      </c>
      <c r="AH25" s="14" t="e">
        <f t="shared" si="1"/>
        <v>#DIV/0!</v>
      </c>
    </row>
    <row r="26" spans="1:34" ht="28.5">
      <c r="A26" s="20">
        <v>5.2</v>
      </c>
      <c r="B26" s="21" t="s">
        <v>24</v>
      </c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33" t="e">
        <f t="shared" si="0"/>
        <v>#DIV/0!</v>
      </c>
      <c r="AH26" s="14" t="e">
        <f t="shared" si="1"/>
        <v>#DIV/0!</v>
      </c>
    </row>
    <row r="27" spans="1:34">
      <c r="A27" s="31">
        <v>6</v>
      </c>
      <c r="B27" s="32" t="s">
        <v>25</v>
      </c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35"/>
      <c r="AH27" s="37"/>
    </row>
    <row r="28" spans="1:34" ht="28.5">
      <c r="A28" s="20">
        <v>6.1</v>
      </c>
      <c r="B28" s="21" t="s">
        <v>26</v>
      </c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33" t="e">
        <f t="shared" si="0"/>
        <v>#DIV/0!</v>
      </c>
      <c r="AH28" s="14" t="e">
        <f t="shared" si="1"/>
        <v>#DIV/0!</v>
      </c>
    </row>
    <row r="29" spans="1:34">
      <c r="A29" s="20">
        <v>6.2</v>
      </c>
      <c r="B29" s="21" t="s">
        <v>27</v>
      </c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33" t="e">
        <f t="shared" si="0"/>
        <v>#DIV/0!</v>
      </c>
      <c r="AH29" s="14" t="e">
        <f t="shared" si="1"/>
        <v>#DIV/0!</v>
      </c>
    </row>
    <row r="30" spans="1:34" ht="28.5">
      <c r="A30" s="31">
        <v>7</v>
      </c>
      <c r="B30" s="32" t="s">
        <v>28</v>
      </c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35"/>
      <c r="AH30" s="37"/>
    </row>
    <row r="31" spans="1:34">
      <c r="A31" s="20">
        <v>7.1</v>
      </c>
      <c r="B31" s="21" t="s">
        <v>29</v>
      </c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33" t="e">
        <f t="shared" si="0"/>
        <v>#DIV/0!</v>
      </c>
      <c r="AH31" s="14" t="e">
        <f t="shared" si="1"/>
        <v>#DIV/0!</v>
      </c>
    </row>
    <row r="32" spans="1:34" ht="28.5">
      <c r="A32" s="20">
        <v>7.2</v>
      </c>
      <c r="B32" s="21" t="s">
        <v>30</v>
      </c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33" t="e">
        <f t="shared" si="0"/>
        <v>#DIV/0!</v>
      </c>
      <c r="AH32" s="14" t="e">
        <f t="shared" si="1"/>
        <v>#DIV/0!</v>
      </c>
    </row>
    <row r="33" spans="1:34" ht="28.5">
      <c r="A33" s="31">
        <v>8</v>
      </c>
      <c r="B33" s="32" t="s">
        <v>31</v>
      </c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35"/>
      <c r="AH33" s="37"/>
    </row>
    <row r="34" spans="1:34" ht="28.5">
      <c r="A34" s="20">
        <v>8.1</v>
      </c>
      <c r="B34" s="21" t="s">
        <v>32</v>
      </c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33" t="e">
        <f t="shared" si="0"/>
        <v>#DIV/0!</v>
      </c>
      <c r="AH34" s="14" t="e">
        <f t="shared" si="1"/>
        <v>#DIV/0!</v>
      </c>
    </row>
    <row r="35" spans="1:34" ht="28.5">
      <c r="A35" s="20">
        <v>8.1999999999999993</v>
      </c>
      <c r="B35" s="21" t="s">
        <v>33</v>
      </c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33" t="e">
        <f t="shared" si="0"/>
        <v>#DIV/0!</v>
      </c>
      <c r="AH35" s="14" t="e">
        <f t="shared" si="1"/>
        <v>#DIV/0!</v>
      </c>
    </row>
    <row r="36" spans="1:34" ht="42.75">
      <c r="A36" s="20">
        <v>8.3000000000000007</v>
      </c>
      <c r="B36" s="21" t="s">
        <v>34</v>
      </c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33" t="e">
        <f t="shared" si="0"/>
        <v>#DIV/0!</v>
      </c>
      <c r="AH36" s="14" t="e">
        <f t="shared" si="1"/>
        <v>#DIV/0!</v>
      </c>
    </row>
    <row r="37" spans="1:34" ht="28.5">
      <c r="A37" s="10">
        <v>9</v>
      </c>
      <c r="B37" s="11" t="s">
        <v>35</v>
      </c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13"/>
      <c r="AH37" s="38"/>
    </row>
    <row r="38" spans="1:34" ht="28.5">
      <c r="A38" s="7">
        <v>9.1</v>
      </c>
      <c r="B38" s="8" t="s">
        <v>36</v>
      </c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33" t="e">
        <f t="shared" si="0"/>
        <v>#DIV/0!</v>
      </c>
      <c r="AH38" s="14" t="e">
        <f t="shared" si="1"/>
        <v>#DIV/0!</v>
      </c>
    </row>
    <row r="39" spans="1:34">
      <c r="A39" s="7">
        <v>9.1999999999999993</v>
      </c>
      <c r="B39" s="8" t="s">
        <v>38</v>
      </c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33" t="e">
        <f t="shared" si="0"/>
        <v>#DIV/0!</v>
      </c>
      <c r="AH39" s="14" t="e">
        <f t="shared" si="1"/>
        <v>#DIV/0!</v>
      </c>
    </row>
    <row r="40" spans="1:34" ht="28.5">
      <c r="A40" s="7">
        <v>9.3000000000000007</v>
      </c>
      <c r="B40" s="8" t="s">
        <v>39</v>
      </c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33" t="e">
        <f t="shared" si="0"/>
        <v>#DIV/0!</v>
      </c>
      <c r="AH40" s="14" t="e">
        <f t="shared" si="1"/>
        <v>#DIV/0!</v>
      </c>
    </row>
    <row r="41" spans="1:34" ht="28.5">
      <c r="A41" s="7">
        <v>9.4</v>
      </c>
      <c r="B41" s="8" t="s">
        <v>40</v>
      </c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33" t="e">
        <f t="shared" si="0"/>
        <v>#DIV/0!</v>
      </c>
      <c r="AH41" s="14" t="e">
        <f t="shared" si="1"/>
        <v>#DIV/0!</v>
      </c>
    </row>
    <row r="42" spans="1:34">
      <c r="A42" s="7">
        <v>9.5</v>
      </c>
      <c r="B42" s="8" t="s">
        <v>41</v>
      </c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33" t="e">
        <f t="shared" si="0"/>
        <v>#DIV/0!</v>
      </c>
      <c r="AH42" s="14" t="e">
        <f t="shared" si="1"/>
        <v>#DIV/0!</v>
      </c>
    </row>
    <row r="43" spans="1:34">
      <c r="A43" s="7">
        <v>9.6</v>
      </c>
      <c r="B43" s="8" t="s">
        <v>42</v>
      </c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33" t="e">
        <f t="shared" si="0"/>
        <v>#DIV/0!</v>
      </c>
      <c r="AH43" s="14" t="e">
        <f t="shared" si="1"/>
        <v>#DIV/0!</v>
      </c>
    </row>
    <row r="44" spans="1:34" ht="28.5">
      <c r="A44" s="7">
        <v>9.6999999999999993</v>
      </c>
      <c r="B44" s="8" t="s">
        <v>43</v>
      </c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33" t="e">
        <f t="shared" si="0"/>
        <v>#DIV/0!</v>
      </c>
      <c r="AH44" s="14" t="e">
        <f t="shared" si="1"/>
        <v>#DIV/0!</v>
      </c>
    </row>
    <row r="45" spans="1:34">
      <c r="A45" s="7">
        <v>9.8000000000000007</v>
      </c>
      <c r="B45" s="8" t="s">
        <v>46</v>
      </c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33" t="e">
        <f t="shared" si="0"/>
        <v>#DIV/0!</v>
      </c>
      <c r="AH45" s="14" t="e">
        <f t="shared" si="1"/>
        <v>#DIV/0!</v>
      </c>
    </row>
    <row r="46" spans="1:34">
      <c r="A46" s="7">
        <v>9.9</v>
      </c>
      <c r="B46" s="8" t="s">
        <v>44</v>
      </c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33" t="e">
        <f t="shared" si="0"/>
        <v>#DIV/0!</v>
      </c>
      <c r="AH46" s="14" t="e">
        <f t="shared" si="1"/>
        <v>#DIV/0!</v>
      </c>
    </row>
    <row r="47" spans="1:34">
      <c r="A47" s="9" t="s">
        <v>37</v>
      </c>
      <c r="B47" s="8" t="s">
        <v>45</v>
      </c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33" t="e">
        <f t="shared" si="0"/>
        <v>#DIV/0!</v>
      </c>
      <c r="AH47" s="14" t="e">
        <f t="shared" si="1"/>
        <v>#DIV/0!</v>
      </c>
    </row>
    <row r="48" spans="1:34">
      <c r="A48" s="17">
        <v>10</v>
      </c>
      <c r="B48" s="25" t="s">
        <v>47</v>
      </c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36"/>
      <c r="AH48" s="39"/>
    </row>
    <row r="49" spans="1:34" ht="28.5">
      <c r="A49" s="22">
        <v>10.1</v>
      </c>
      <c r="B49" s="23" t="s">
        <v>48</v>
      </c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33" t="e">
        <f t="shared" si="0"/>
        <v>#DIV/0!</v>
      </c>
      <c r="AH49" s="14" t="e">
        <f t="shared" si="1"/>
        <v>#DIV/0!</v>
      </c>
    </row>
    <row r="50" spans="1:34">
      <c r="A50" s="22">
        <v>10.199999999999999</v>
      </c>
      <c r="B50" s="23" t="s">
        <v>49</v>
      </c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33" t="e">
        <f t="shared" si="0"/>
        <v>#DIV/0!</v>
      </c>
      <c r="AH50" s="14" t="e">
        <f t="shared" si="1"/>
        <v>#DIV/0!</v>
      </c>
    </row>
    <row r="51" spans="1:34" ht="28.5">
      <c r="A51" s="22">
        <v>11</v>
      </c>
      <c r="B51" s="23" t="s">
        <v>50</v>
      </c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33" t="e">
        <f t="shared" si="0"/>
        <v>#DIV/0!</v>
      </c>
      <c r="AH51" s="14" t="e">
        <f t="shared" si="1"/>
        <v>#DIV/0!</v>
      </c>
    </row>
    <row r="52" spans="1:34" ht="28.5">
      <c r="A52" s="22">
        <v>12</v>
      </c>
      <c r="B52" s="23" t="s">
        <v>51</v>
      </c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33"/>
      <c r="AH52" s="14"/>
    </row>
    <row r="53" spans="1:34">
      <c r="A53" s="22">
        <v>13</v>
      </c>
      <c r="B53" s="23" t="s">
        <v>52</v>
      </c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33" t="e">
        <f t="shared" si="0"/>
        <v>#DIV/0!</v>
      </c>
      <c r="AH53" s="14" t="e">
        <f t="shared" si="1"/>
        <v>#DIV/0!</v>
      </c>
    </row>
    <row r="54" spans="1:34">
      <c r="A54" s="22"/>
      <c r="B54" s="24" t="s">
        <v>54</v>
      </c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33"/>
      <c r="AH54" s="14"/>
    </row>
    <row r="55" spans="1:34" ht="28.5">
      <c r="A55" s="22">
        <v>14</v>
      </c>
      <c r="B55" s="23" t="s">
        <v>53</v>
      </c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33" t="e">
        <f t="shared" si="0"/>
        <v>#DIV/0!</v>
      </c>
      <c r="AH55" s="14" t="e">
        <f t="shared" si="1"/>
        <v>#DIV/0!</v>
      </c>
    </row>
    <row r="56" spans="1:34">
      <c r="A56" s="22"/>
      <c r="B56" s="24" t="s">
        <v>54</v>
      </c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</row>
    <row r="57" spans="1:34" ht="28.5">
      <c r="A57" s="22">
        <v>15</v>
      </c>
      <c r="B57" s="23" t="s">
        <v>55</v>
      </c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</row>
    <row r="58" spans="1:34">
      <c r="A58" s="22"/>
      <c r="B58" s="24" t="s">
        <v>56</v>
      </c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</row>
    <row r="59" spans="1:34">
      <c r="A59" s="22"/>
      <c r="B59" s="24" t="s">
        <v>57</v>
      </c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</row>
    <row r="60" spans="1:34">
      <c r="A60" s="22"/>
      <c r="B60" s="24" t="s">
        <v>58</v>
      </c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</row>
    <row r="61" spans="1:34">
      <c r="A61" s="26" t="s">
        <v>59</v>
      </c>
      <c r="B61" s="27"/>
      <c r="C61" s="26">
        <f>SUM(C38:C47)</f>
        <v>0</v>
      </c>
      <c r="D61" s="26">
        <f t="shared" ref="D61:AF61" si="2">SUM(D38:D47)</f>
        <v>0</v>
      </c>
      <c r="E61" s="26">
        <f t="shared" si="2"/>
        <v>0</v>
      </c>
      <c r="F61" s="26">
        <f t="shared" si="2"/>
        <v>0</v>
      </c>
      <c r="G61" s="26">
        <f t="shared" si="2"/>
        <v>0</v>
      </c>
      <c r="H61" s="26">
        <f t="shared" si="2"/>
        <v>0</v>
      </c>
      <c r="I61" s="26">
        <f t="shared" si="2"/>
        <v>0</v>
      </c>
      <c r="J61" s="26">
        <f t="shared" si="2"/>
        <v>0</v>
      </c>
      <c r="K61" s="26">
        <f t="shared" si="2"/>
        <v>0</v>
      </c>
      <c r="L61" s="26">
        <f t="shared" si="2"/>
        <v>0</v>
      </c>
      <c r="M61" s="26">
        <f t="shared" si="2"/>
        <v>0</v>
      </c>
      <c r="N61" s="26">
        <f t="shared" si="2"/>
        <v>0</v>
      </c>
      <c r="O61" s="26">
        <f t="shared" si="2"/>
        <v>0</v>
      </c>
      <c r="P61" s="26">
        <f t="shared" si="2"/>
        <v>0</v>
      </c>
      <c r="Q61" s="26">
        <f t="shared" si="2"/>
        <v>0</v>
      </c>
      <c r="R61" s="26">
        <f t="shared" si="2"/>
        <v>0</v>
      </c>
      <c r="S61" s="26">
        <f t="shared" si="2"/>
        <v>0</v>
      </c>
      <c r="T61" s="26">
        <f t="shared" si="2"/>
        <v>0</v>
      </c>
      <c r="U61" s="26">
        <f t="shared" si="2"/>
        <v>0</v>
      </c>
      <c r="V61" s="26">
        <f t="shared" si="2"/>
        <v>0</v>
      </c>
      <c r="W61" s="26">
        <f t="shared" si="2"/>
        <v>0</v>
      </c>
      <c r="X61" s="26">
        <f t="shared" si="2"/>
        <v>0</v>
      </c>
      <c r="Y61" s="26">
        <f t="shared" si="2"/>
        <v>0</v>
      </c>
      <c r="Z61" s="26">
        <f t="shared" si="2"/>
        <v>0</v>
      </c>
      <c r="AA61" s="26">
        <f t="shared" si="2"/>
        <v>0</v>
      </c>
      <c r="AB61" s="26">
        <f t="shared" si="2"/>
        <v>0</v>
      </c>
      <c r="AC61" s="26">
        <f t="shared" si="2"/>
        <v>0</v>
      </c>
      <c r="AD61" s="26">
        <f t="shared" si="2"/>
        <v>0</v>
      </c>
      <c r="AE61" s="26">
        <f t="shared" si="2"/>
        <v>0</v>
      </c>
      <c r="AF61" s="26">
        <f t="shared" si="2"/>
        <v>0</v>
      </c>
      <c r="AG61" s="26">
        <f>SUM(C61:AF61)</f>
        <v>0</v>
      </c>
      <c r="AH61" s="34">
        <f>STDEV(C61:AF61)</f>
        <v>0</v>
      </c>
    </row>
    <row r="62" spans="1:34" ht="28.5">
      <c r="A62" s="26">
        <v>40</v>
      </c>
      <c r="B62" s="27" t="s">
        <v>62</v>
      </c>
      <c r="C62" s="26">
        <f>IF(C61&gt;=32,1,0)</f>
        <v>0</v>
      </c>
      <c r="D62" s="26">
        <f t="shared" ref="D62:AF62" si="3">IF(D61&gt;=32,1,0)</f>
        <v>0</v>
      </c>
      <c r="E62" s="26">
        <f t="shared" si="3"/>
        <v>0</v>
      </c>
      <c r="F62" s="26">
        <f t="shared" si="3"/>
        <v>0</v>
      </c>
      <c r="G62" s="26">
        <f t="shared" si="3"/>
        <v>0</v>
      </c>
      <c r="H62" s="26">
        <f t="shared" si="3"/>
        <v>0</v>
      </c>
      <c r="I62" s="26">
        <f t="shared" si="3"/>
        <v>0</v>
      </c>
      <c r="J62" s="26">
        <f t="shared" si="3"/>
        <v>0</v>
      </c>
      <c r="K62" s="26">
        <f t="shared" si="3"/>
        <v>0</v>
      </c>
      <c r="L62" s="26">
        <f t="shared" si="3"/>
        <v>0</v>
      </c>
      <c r="M62" s="26">
        <f t="shared" si="3"/>
        <v>0</v>
      </c>
      <c r="N62" s="26">
        <f t="shared" si="3"/>
        <v>0</v>
      </c>
      <c r="O62" s="26">
        <f t="shared" si="3"/>
        <v>0</v>
      </c>
      <c r="P62" s="26">
        <f t="shared" si="3"/>
        <v>0</v>
      </c>
      <c r="Q62" s="26">
        <f t="shared" si="3"/>
        <v>0</v>
      </c>
      <c r="R62" s="26">
        <f t="shared" si="3"/>
        <v>0</v>
      </c>
      <c r="S62" s="26">
        <f t="shared" si="3"/>
        <v>0</v>
      </c>
      <c r="T62" s="26">
        <f t="shared" si="3"/>
        <v>0</v>
      </c>
      <c r="U62" s="26">
        <f t="shared" si="3"/>
        <v>0</v>
      </c>
      <c r="V62" s="26">
        <f t="shared" si="3"/>
        <v>0</v>
      </c>
      <c r="W62" s="26">
        <f t="shared" si="3"/>
        <v>0</v>
      </c>
      <c r="X62" s="26">
        <f t="shared" si="3"/>
        <v>0</v>
      </c>
      <c r="Y62" s="26">
        <f t="shared" si="3"/>
        <v>0</v>
      </c>
      <c r="Z62" s="26">
        <f t="shared" si="3"/>
        <v>0</v>
      </c>
      <c r="AA62" s="26">
        <f t="shared" si="3"/>
        <v>0</v>
      </c>
      <c r="AB62" s="26">
        <f t="shared" si="3"/>
        <v>0</v>
      </c>
      <c r="AC62" s="26">
        <f t="shared" si="3"/>
        <v>0</v>
      </c>
      <c r="AD62" s="26">
        <f t="shared" si="3"/>
        <v>0</v>
      </c>
      <c r="AE62" s="26">
        <f t="shared" si="3"/>
        <v>0</v>
      </c>
      <c r="AF62" s="26">
        <f t="shared" si="3"/>
        <v>0</v>
      </c>
      <c r="AG62" s="26">
        <f>SUM(C62:AF62)</f>
        <v>0</v>
      </c>
      <c r="AH62" s="5" t="e">
        <f>AG62/F1*100</f>
        <v>#DIV/0!</v>
      </c>
    </row>
    <row r="63" spans="1:34">
      <c r="A63" s="12" t="s">
        <v>6</v>
      </c>
      <c r="B63" s="12" t="s">
        <v>69</v>
      </c>
      <c r="C63" s="28" t="e">
        <f>AH62</f>
        <v>#DIV/0!</v>
      </c>
      <c r="AH63" s="6"/>
    </row>
    <row r="64" spans="1:34">
      <c r="A64" s="12"/>
      <c r="B64" s="12" t="s">
        <v>60</v>
      </c>
      <c r="C64" s="12" t="e">
        <f>AG61/(A62*F1)*100</f>
        <v>#DIV/0!</v>
      </c>
    </row>
    <row r="65" spans="1:3">
      <c r="A65" s="12"/>
      <c r="B65" s="12" t="s">
        <v>61</v>
      </c>
      <c r="C65" s="29">
        <f>AH61</f>
        <v>0</v>
      </c>
    </row>
  </sheetData>
  <sheetProtection password="CE28" sheet="1" objects="1" scenarios="1"/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21</vt:i4>
      </vt:variant>
    </vt:vector>
  </HeadingPairs>
  <TitlesOfParts>
    <vt:vector size="21" baseType="lpstr">
      <vt:lpstr>ตัวอย่าง</vt:lpstr>
      <vt:lpstr>ชื่อสถานบริการ1</vt:lpstr>
      <vt:lpstr>ชื่อสถานบริการ2</vt:lpstr>
      <vt:lpstr>ชื่อสถานบริการ3</vt:lpstr>
      <vt:lpstr>ชื่อสถานบริการ4</vt:lpstr>
      <vt:lpstr>ชื่อสถานบริการ5</vt:lpstr>
      <vt:lpstr>ชื่อสถานบริการ6</vt:lpstr>
      <vt:lpstr>ชื่อสถานบริการ7</vt:lpstr>
      <vt:lpstr>ชื่อสถานบริการ8</vt:lpstr>
      <vt:lpstr>ชื่อสถานบริการ9</vt:lpstr>
      <vt:lpstr>ชื่อสถานบริการ10</vt:lpstr>
      <vt:lpstr>ชื่อสถานบริการ11</vt:lpstr>
      <vt:lpstr>ชื่อสถานบริการ12</vt:lpstr>
      <vt:lpstr>ชื่อสถานบริการ13</vt:lpstr>
      <vt:lpstr>ชื่อสถานบริการ14</vt:lpstr>
      <vt:lpstr>ชื่อสถานบริการ15</vt:lpstr>
      <vt:lpstr>ชื่อสถานบริการ16</vt:lpstr>
      <vt:lpstr>ชื่อสถานบริการ17</vt:lpstr>
      <vt:lpstr>ชื่อสถานบริการ18</vt:lpstr>
      <vt:lpstr>รวม</vt:lpstr>
      <vt:lpstr>สรุป</vt:lpstr>
    </vt:vector>
  </TitlesOfParts>
  <Company>Sky123.Org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2016-03-01T03:43:45Z</dcterms:created>
  <dcterms:modified xsi:type="dcterms:W3CDTF">2016-03-04T07:21:41Z</dcterms:modified>
</cp:coreProperties>
</file>